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drawings/drawing2.xml" ContentType="application/vnd.openxmlformats-officedocument.drawing+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mc:AlternateContent xmlns:mc="http://schemas.openxmlformats.org/markup-compatibility/2006">
    <mc:Choice Requires="x15">
      <x15ac:absPath xmlns:x15ac="http://schemas.microsoft.com/office/spreadsheetml/2010/11/ac" url="/Users/edosramos/Downloads/"/>
    </mc:Choice>
  </mc:AlternateContent>
  <xr:revisionPtr revIDLastSave="0" documentId="8_{CF8C65A9-2307-284B-BD09-27E240AD6178}" xr6:coauthVersionLast="47" xr6:coauthVersionMax="47" xr10:uidLastSave="{00000000-0000-0000-0000-000000000000}"/>
  <bookViews>
    <workbookView xWindow="0" yWindow="500" windowWidth="28800" windowHeight="16400" xr2:uid="{00000000-000D-0000-FFFF-FFFF00000000}"/>
  </bookViews>
  <sheets>
    <sheet name="Lisez moi" sheetId="4" r:id="rId1"/>
    <sheet name="Rapide - Récapitulatif" sheetId="2" r:id="rId2"/>
    <sheet name="Rapide - Grille de saisie" sheetId="3" r:id="rId3"/>
    <sheet name="Complet - Récapitulatif" sheetId="5" r:id="rId4"/>
    <sheet name="Complet - Grille de saisie" sheetId="6"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0" roundtripDataSignature="AMtx7mjdUHx/H2WDK8snbOqvKuQ1yTdDbg=="/>
    </ext>
  </extLst>
</workbook>
</file>

<file path=xl/calcChain.xml><?xml version="1.0" encoding="utf-8"?>
<calcChain xmlns="http://schemas.openxmlformats.org/spreadsheetml/2006/main">
  <c r="V805" i="6" l="1"/>
  <c r="R805" i="6"/>
  <c r="N805" i="6"/>
  <c r="L61" i="5" s="1"/>
  <c r="J805" i="6"/>
  <c r="F805" i="6"/>
  <c r="H61" i="5" s="1"/>
  <c r="U803" i="6"/>
  <c r="T803" i="6"/>
  <c r="Q803" i="6"/>
  <c r="P803" i="6"/>
  <c r="M803" i="6"/>
  <c r="L803" i="6"/>
  <c r="I803" i="6"/>
  <c r="H803" i="6"/>
  <c r="E803" i="6"/>
  <c r="D803" i="6"/>
  <c r="V799" i="6"/>
  <c r="R799" i="6"/>
  <c r="N799" i="6"/>
  <c r="J799" i="6"/>
  <c r="F799" i="6"/>
  <c r="C799" i="6"/>
  <c r="V798" i="6"/>
  <c r="R798" i="6"/>
  <c r="N798" i="6"/>
  <c r="J798" i="6"/>
  <c r="F798" i="6"/>
  <c r="C798" i="6"/>
  <c r="V797" i="6"/>
  <c r="R797" i="6"/>
  <c r="N797" i="6"/>
  <c r="J797" i="6"/>
  <c r="F797" i="6"/>
  <c r="V796" i="6"/>
  <c r="R796" i="6"/>
  <c r="N796" i="6"/>
  <c r="J796" i="6"/>
  <c r="F796" i="6"/>
  <c r="C796" i="6"/>
  <c r="V795" i="6"/>
  <c r="R795" i="6"/>
  <c r="N795" i="6"/>
  <c r="J795" i="6"/>
  <c r="F795" i="6"/>
  <c r="V794" i="6"/>
  <c r="R794" i="6"/>
  <c r="N794" i="6"/>
  <c r="J794" i="6"/>
  <c r="F794" i="6"/>
  <c r="V793" i="6"/>
  <c r="R793" i="6"/>
  <c r="N793" i="6"/>
  <c r="J793" i="6"/>
  <c r="F793" i="6"/>
  <c r="V792" i="6"/>
  <c r="R792" i="6"/>
  <c r="N792" i="6"/>
  <c r="J792" i="6"/>
  <c r="F792" i="6"/>
  <c r="U790" i="6"/>
  <c r="T790" i="6"/>
  <c r="Q790" i="6"/>
  <c r="P790" i="6"/>
  <c r="M790" i="6"/>
  <c r="L790" i="6"/>
  <c r="I790" i="6"/>
  <c r="H790" i="6"/>
  <c r="E790" i="6"/>
  <c r="D790" i="6"/>
  <c r="V785" i="6"/>
  <c r="R785" i="6"/>
  <c r="N785" i="6"/>
  <c r="J785" i="6"/>
  <c r="F785" i="6"/>
  <c r="C785" i="6"/>
  <c r="V784" i="6"/>
  <c r="R784" i="6"/>
  <c r="N784" i="6"/>
  <c r="J784" i="6"/>
  <c r="F784" i="6"/>
  <c r="C784" i="6"/>
  <c r="V783" i="6"/>
  <c r="R783" i="6"/>
  <c r="N783" i="6"/>
  <c r="J783" i="6"/>
  <c r="F783" i="6"/>
  <c r="V782" i="6"/>
  <c r="R782" i="6"/>
  <c r="N782" i="6"/>
  <c r="J782" i="6"/>
  <c r="F782" i="6"/>
  <c r="C782" i="6"/>
  <c r="V781" i="6"/>
  <c r="R781" i="6"/>
  <c r="N781" i="6"/>
  <c r="J781" i="6"/>
  <c r="F781" i="6"/>
  <c r="V780" i="6"/>
  <c r="R780" i="6"/>
  <c r="N780" i="6"/>
  <c r="J780" i="6"/>
  <c r="F780" i="6"/>
  <c r="V779" i="6"/>
  <c r="R779" i="6"/>
  <c r="N779" i="6"/>
  <c r="J779" i="6"/>
  <c r="F779" i="6"/>
  <c r="V778" i="6"/>
  <c r="R778" i="6"/>
  <c r="N778" i="6"/>
  <c r="J778" i="6"/>
  <c r="F778" i="6"/>
  <c r="U776" i="6"/>
  <c r="T776" i="6"/>
  <c r="Q776" i="6"/>
  <c r="P776" i="6"/>
  <c r="M776" i="6"/>
  <c r="L776" i="6"/>
  <c r="I776" i="6"/>
  <c r="H776" i="6"/>
  <c r="E776" i="6"/>
  <c r="D776" i="6"/>
  <c r="V771" i="6"/>
  <c r="R771" i="6"/>
  <c r="N771" i="6"/>
  <c r="J771" i="6"/>
  <c r="F771" i="6"/>
  <c r="C771" i="6"/>
  <c r="V770" i="6"/>
  <c r="R770" i="6"/>
  <c r="N770" i="6"/>
  <c r="J770" i="6"/>
  <c r="F770" i="6"/>
  <c r="C770" i="6"/>
  <c r="V769" i="6"/>
  <c r="R769" i="6"/>
  <c r="N769" i="6"/>
  <c r="J769" i="6"/>
  <c r="F769" i="6"/>
  <c r="V768" i="6"/>
  <c r="R768" i="6"/>
  <c r="N768" i="6"/>
  <c r="J768" i="6"/>
  <c r="F768" i="6"/>
  <c r="C768" i="6"/>
  <c r="V767" i="6"/>
  <c r="R767" i="6"/>
  <c r="N767" i="6"/>
  <c r="J767" i="6"/>
  <c r="F767" i="6"/>
  <c r="V766" i="6"/>
  <c r="R766" i="6"/>
  <c r="N766" i="6"/>
  <c r="J766" i="6"/>
  <c r="F766" i="6"/>
  <c r="V765" i="6"/>
  <c r="R765" i="6"/>
  <c r="N765" i="6"/>
  <c r="J765" i="6"/>
  <c r="F765" i="6"/>
  <c r="V764" i="6"/>
  <c r="R764" i="6"/>
  <c r="N764" i="6"/>
  <c r="J764" i="6"/>
  <c r="F764" i="6"/>
  <c r="U762" i="6"/>
  <c r="T762" i="6"/>
  <c r="Q762" i="6"/>
  <c r="P762" i="6"/>
  <c r="M762" i="6"/>
  <c r="L762" i="6"/>
  <c r="I762" i="6"/>
  <c r="H762" i="6"/>
  <c r="E762" i="6"/>
  <c r="D762" i="6"/>
  <c r="V757" i="6"/>
  <c r="R757" i="6"/>
  <c r="N757" i="6"/>
  <c r="J757" i="6"/>
  <c r="F757" i="6"/>
  <c r="V756" i="6"/>
  <c r="R756" i="6"/>
  <c r="N756" i="6"/>
  <c r="J756" i="6"/>
  <c r="F756" i="6"/>
  <c r="V755" i="6"/>
  <c r="R755" i="6"/>
  <c r="N755" i="6"/>
  <c r="J755" i="6"/>
  <c r="F755" i="6"/>
  <c r="V754" i="6"/>
  <c r="R754" i="6"/>
  <c r="N754" i="6"/>
  <c r="J754" i="6"/>
  <c r="F754" i="6"/>
  <c r="V753" i="6"/>
  <c r="R753" i="6"/>
  <c r="N753" i="6"/>
  <c r="J753" i="6"/>
  <c r="F753" i="6"/>
  <c r="C753" i="6"/>
  <c r="V752" i="6"/>
  <c r="R752" i="6"/>
  <c r="N752" i="6"/>
  <c r="J752" i="6"/>
  <c r="F752" i="6"/>
  <c r="C752" i="6"/>
  <c r="V751" i="6"/>
  <c r="R751" i="6"/>
  <c r="N751" i="6"/>
  <c r="J751" i="6"/>
  <c r="F751" i="6"/>
  <c r="V750" i="6"/>
  <c r="R750" i="6"/>
  <c r="N750" i="6"/>
  <c r="J750" i="6"/>
  <c r="F750" i="6"/>
  <c r="C750" i="6"/>
  <c r="V749" i="6"/>
  <c r="R749" i="6"/>
  <c r="N749" i="6"/>
  <c r="J749" i="6"/>
  <c r="F749" i="6"/>
  <c r="V748" i="6"/>
  <c r="P55" i="5" s="1"/>
  <c r="R748" i="6"/>
  <c r="N748" i="6"/>
  <c r="J748" i="6"/>
  <c r="F748" i="6"/>
  <c r="V747" i="6"/>
  <c r="R747" i="6"/>
  <c r="N747" i="6"/>
  <c r="J747" i="6"/>
  <c r="F747" i="6"/>
  <c r="V746" i="6"/>
  <c r="R746" i="6"/>
  <c r="N746" i="6"/>
  <c r="J746" i="6"/>
  <c r="F746" i="6"/>
  <c r="U744" i="6"/>
  <c r="T744" i="6"/>
  <c r="Q744" i="6"/>
  <c r="P744" i="6"/>
  <c r="M744" i="6"/>
  <c r="L744" i="6"/>
  <c r="I744" i="6"/>
  <c r="H744" i="6"/>
  <c r="E744" i="6"/>
  <c r="D744" i="6"/>
  <c r="V733" i="6"/>
  <c r="R733" i="6"/>
  <c r="N733" i="6"/>
  <c r="J733" i="6"/>
  <c r="F733" i="6"/>
  <c r="V732" i="6"/>
  <c r="R732" i="6"/>
  <c r="N732" i="6"/>
  <c r="J732" i="6"/>
  <c r="F732" i="6"/>
  <c r="V731" i="6"/>
  <c r="R731" i="6"/>
  <c r="N731" i="6"/>
  <c r="J731" i="6"/>
  <c r="F731" i="6"/>
  <c r="U729" i="6"/>
  <c r="T729" i="6"/>
  <c r="Q729" i="6"/>
  <c r="P729" i="6"/>
  <c r="M729" i="6"/>
  <c r="L729" i="6"/>
  <c r="I729" i="6"/>
  <c r="H729" i="6"/>
  <c r="E729" i="6"/>
  <c r="D729" i="6"/>
  <c r="V726" i="6"/>
  <c r="R726" i="6"/>
  <c r="O51" i="5" s="1"/>
  <c r="N726" i="6"/>
  <c r="J726" i="6"/>
  <c r="F726" i="6"/>
  <c r="U724" i="6"/>
  <c r="T724" i="6"/>
  <c r="Q724" i="6"/>
  <c r="P724" i="6"/>
  <c r="M724" i="6"/>
  <c r="L724" i="6"/>
  <c r="I724" i="6"/>
  <c r="H724" i="6"/>
  <c r="E724" i="6"/>
  <c r="D724" i="6"/>
  <c r="V721" i="6"/>
  <c r="R721" i="6"/>
  <c r="N721" i="6"/>
  <c r="J721" i="6"/>
  <c r="J50" i="5" s="1"/>
  <c r="F721" i="6"/>
  <c r="U719" i="6"/>
  <c r="T719" i="6"/>
  <c r="Q719" i="6"/>
  <c r="P719" i="6"/>
  <c r="M719" i="6"/>
  <c r="L719" i="6"/>
  <c r="I719" i="6"/>
  <c r="H719" i="6"/>
  <c r="E719" i="6"/>
  <c r="D719" i="6"/>
  <c r="V716" i="6"/>
  <c r="R716" i="6"/>
  <c r="N716" i="6"/>
  <c r="J716" i="6"/>
  <c r="K49" i="5" s="1"/>
  <c r="F716" i="6"/>
  <c r="U714" i="6"/>
  <c r="T714" i="6"/>
  <c r="Q714" i="6"/>
  <c r="P714" i="6"/>
  <c r="M714" i="6"/>
  <c r="L714" i="6"/>
  <c r="I714" i="6"/>
  <c r="H714" i="6"/>
  <c r="E714" i="6"/>
  <c r="D714" i="6"/>
  <c r="V711" i="6"/>
  <c r="R711" i="6"/>
  <c r="N711" i="6"/>
  <c r="J711" i="6"/>
  <c r="J48" i="5" s="1"/>
  <c r="F711" i="6"/>
  <c r="U709" i="6"/>
  <c r="T709" i="6"/>
  <c r="Q709" i="6"/>
  <c r="P709" i="6"/>
  <c r="M709" i="6"/>
  <c r="L709" i="6"/>
  <c r="I709" i="6"/>
  <c r="H709" i="6"/>
  <c r="E709" i="6"/>
  <c r="D709" i="6"/>
  <c r="V706" i="6"/>
  <c r="R706" i="6"/>
  <c r="O47" i="5" s="1"/>
  <c r="N706" i="6"/>
  <c r="J706" i="6"/>
  <c r="F706" i="6"/>
  <c r="U704" i="6"/>
  <c r="T704" i="6"/>
  <c r="Q704" i="6"/>
  <c r="P704" i="6"/>
  <c r="M704" i="6"/>
  <c r="L704" i="6"/>
  <c r="I704" i="6"/>
  <c r="H704" i="6"/>
  <c r="E704" i="6"/>
  <c r="D704" i="6"/>
  <c r="V701" i="6"/>
  <c r="R701" i="6"/>
  <c r="N701" i="6"/>
  <c r="J701" i="6"/>
  <c r="J46" i="5" s="1"/>
  <c r="F701" i="6"/>
  <c r="U699" i="6"/>
  <c r="T699" i="6"/>
  <c r="Q699" i="6"/>
  <c r="P699" i="6"/>
  <c r="M699" i="6"/>
  <c r="L699" i="6"/>
  <c r="I699" i="6"/>
  <c r="H699" i="6"/>
  <c r="E699" i="6"/>
  <c r="D699" i="6"/>
  <c r="V695" i="6"/>
  <c r="R695" i="6"/>
  <c r="N695" i="6"/>
  <c r="J695" i="6"/>
  <c r="F695" i="6"/>
  <c r="C695" i="6"/>
  <c r="V694" i="6"/>
  <c r="R694" i="6"/>
  <c r="N694" i="6"/>
  <c r="J694" i="6"/>
  <c r="F694" i="6"/>
  <c r="C694" i="6"/>
  <c r="V693" i="6"/>
  <c r="R693" i="6"/>
  <c r="N693" i="6"/>
  <c r="J693" i="6"/>
  <c r="F693" i="6"/>
  <c r="C693" i="6"/>
  <c r="V692" i="6"/>
  <c r="R692" i="6"/>
  <c r="N692" i="6"/>
  <c r="J692" i="6"/>
  <c r="F692" i="6"/>
  <c r="C692" i="6"/>
  <c r="V691" i="6"/>
  <c r="R691" i="6"/>
  <c r="N691" i="6"/>
  <c r="J691" i="6"/>
  <c r="F691" i="6"/>
  <c r="C691" i="6"/>
  <c r="V690" i="6"/>
  <c r="R690" i="6"/>
  <c r="N690" i="6"/>
  <c r="J690" i="6"/>
  <c r="F690" i="6"/>
  <c r="C690" i="6"/>
  <c r="V689" i="6"/>
  <c r="R689" i="6"/>
  <c r="N689" i="6"/>
  <c r="J689" i="6"/>
  <c r="F689" i="6"/>
  <c r="C689" i="6"/>
  <c r="V688" i="6"/>
  <c r="R688" i="6"/>
  <c r="N688" i="6"/>
  <c r="J688" i="6"/>
  <c r="F688" i="6"/>
  <c r="C688" i="6"/>
  <c r="V687" i="6"/>
  <c r="R687" i="6"/>
  <c r="N687" i="6"/>
  <c r="J687" i="6"/>
  <c r="F687" i="6"/>
  <c r="C687" i="6"/>
  <c r="V686" i="6"/>
  <c r="R686" i="6"/>
  <c r="N686" i="6"/>
  <c r="J686" i="6"/>
  <c r="F686" i="6"/>
  <c r="C686" i="6"/>
  <c r="V685" i="6"/>
  <c r="R685" i="6"/>
  <c r="N685" i="6"/>
  <c r="J685" i="6"/>
  <c r="F685" i="6"/>
  <c r="C685" i="6"/>
  <c r="V684" i="6"/>
  <c r="R684" i="6"/>
  <c r="N684" i="6"/>
  <c r="J684" i="6"/>
  <c r="F684" i="6"/>
  <c r="C684" i="6"/>
  <c r="V683" i="6"/>
  <c r="R683" i="6"/>
  <c r="N683" i="6"/>
  <c r="J683" i="6"/>
  <c r="F683" i="6"/>
  <c r="C683" i="6"/>
  <c r="V682" i="6"/>
  <c r="R682" i="6"/>
  <c r="N682" i="6"/>
  <c r="J682" i="6"/>
  <c r="F682" i="6"/>
  <c r="C682" i="6"/>
  <c r="V681" i="6"/>
  <c r="R681" i="6"/>
  <c r="N681" i="6"/>
  <c r="J681" i="6"/>
  <c r="F681" i="6"/>
  <c r="C681" i="6"/>
  <c r="V680" i="6"/>
  <c r="R680" i="6"/>
  <c r="N680" i="6"/>
  <c r="J680" i="6"/>
  <c r="F680" i="6"/>
  <c r="C680" i="6"/>
  <c r="V679" i="6"/>
  <c r="R679" i="6"/>
  <c r="N679" i="6"/>
  <c r="J679" i="6"/>
  <c r="F679" i="6"/>
  <c r="C679" i="6"/>
  <c r="V678" i="6"/>
  <c r="R678" i="6"/>
  <c r="N678" i="6"/>
  <c r="J678" i="6"/>
  <c r="F678" i="6"/>
  <c r="C678" i="6"/>
  <c r="V677" i="6"/>
  <c r="R677" i="6"/>
  <c r="N677" i="6"/>
  <c r="J677" i="6"/>
  <c r="F677" i="6"/>
  <c r="C677" i="6"/>
  <c r="V676" i="6"/>
  <c r="R676" i="6"/>
  <c r="N52" i="5" s="1"/>
  <c r="N676" i="6"/>
  <c r="J676" i="6"/>
  <c r="F676" i="6"/>
  <c r="C676" i="6"/>
  <c r="V675" i="6"/>
  <c r="R675" i="6"/>
  <c r="N675" i="6"/>
  <c r="J675" i="6"/>
  <c r="J52" i="5" s="1"/>
  <c r="F675" i="6"/>
  <c r="C675" i="6"/>
  <c r="U673" i="6"/>
  <c r="T673" i="6"/>
  <c r="Q673" i="6"/>
  <c r="P673" i="6"/>
  <c r="M673" i="6"/>
  <c r="L673" i="6"/>
  <c r="I673" i="6"/>
  <c r="H673" i="6"/>
  <c r="E673" i="6"/>
  <c r="D673" i="6"/>
  <c r="V669" i="6"/>
  <c r="R669" i="6"/>
  <c r="N669" i="6"/>
  <c r="J669" i="6"/>
  <c r="F669" i="6"/>
  <c r="C669" i="6"/>
  <c r="V668" i="6"/>
  <c r="R668" i="6"/>
  <c r="N668" i="6"/>
  <c r="J668" i="6"/>
  <c r="F668" i="6"/>
  <c r="C668" i="6"/>
  <c r="V667" i="6"/>
  <c r="R667" i="6"/>
  <c r="N667" i="6"/>
  <c r="J667" i="6"/>
  <c r="F667" i="6"/>
  <c r="C667" i="6"/>
  <c r="V666" i="6"/>
  <c r="R666" i="6"/>
  <c r="N666" i="6"/>
  <c r="J666" i="6"/>
  <c r="F666" i="6"/>
  <c r="C666" i="6"/>
  <c r="V665" i="6"/>
  <c r="R665" i="6"/>
  <c r="N665" i="6"/>
  <c r="J665" i="6"/>
  <c r="F665" i="6"/>
  <c r="C665" i="6"/>
  <c r="V664" i="6"/>
  <c r="R664" i="6"/>
  <c r="N664" i="6"/>
  <c r="J664" i="6"/>
  <c r="F664" i="6"/>
  <c r="C664" i="6"/>
  <c r="V663" i="6"/>
  <c r="R663" i="6"/>
  <c r="N663" i="6"/>
  <c r="J663" i="6"/>
  <c r="F663" i="6"/>
  <c r="C663" i="6"/>
  <c r="V662" i="6"/>
  <c r="R662" i="6"/>
  <c r="N662" i="6"/>
  <c r="J662" i="6"/>
  <c r="F662" i="6"/>
  <c r="C662" i="6"/>
  <c r="V661" i="6"/>
  <c r="R661" i="6"/>
  <c r="N661" i="6"/>
  <c r="J661" i="6"/>
  <c r="F661" i="6"/>
  <c r="C661" i="6"/>
  <c r="V660" i="6"/>
  <c r="R660" i="6"/>
  <c r="N660" i="6"/>
  <c r="J660" i="6"/>
  <c r="F660" i="6"/>
  <c r="C660" i="6"/>
  <c r="V659" i="6"/>
  <c r="R659" i="6"/>
  <c r="N659" i="6"/>
  <c r="J659" i="6"/>
  <c r="F659" i="6"/>
  <c r="C659" i="6"/>
  <c r="V658" i="6"/>
  <c r="R658" i="6"/>
  <c r="N658" i="6"/>
  <c r="J658" i="6"/>
  <c r="F658" i="6"/>
  <c r="C658" i="6"/>
  <c r="V657" i="6"/>
  <c r="R657" i="6"/>
  <c r="N657" i="6"/>
  <c r="J657" i="6"/>
  <c r="F657" i="6"/>
  <c r="C657" i="6"/>
  <c r="V656" i="6"/>
  <c r="R656" i="6"/>
  <c r="N656" i="6"/>
  <c r="J656" i="6"/>
  <c r="F656" i="6"/>
  <c r="C656" i="6"/>
  <c r="V655" i="6"/>
  <c r="R655" i="6"/>
  <c r="N655" i="6"/>
  <c r="J655" i="6"/>
  <c r="F655" i="6"/>
  <c r="C655" i="6"/>
  <c r="V654" i="6"/>
  <c r="R654" i="6"/>
  <c r="N654" i="6"/>
  <c r="J654" i="6"/>
  <c r="F654" i="6"/>
  <c r="C654" i="6"/>
  <c r="V653" i="6"/>
  <c r="R653" i="6"/>
  <c r="N653" i="6"/>
  <c r="J653" i="6"/>
  <c r="F653" i="6"/>
  <c r="C653" i="6"/>
  <c r="V652" i="6"/>
  <c r="R652" i="6"/>
  <c r="N652" i="6"/>
  <c r="J652" i="6"/>
  <c r="F652" i="6"/>
  <c r="C652" i="6"/>
  <c r="V651" i="6"/>
  <c r="R651" i="6"/>
  <c r="N651" i="6"/>
  <c r="J651" i="6"/>
  <c r="F651" i="6"/>
  <c r="C651" i="6"/>
  <c r="V650" i="6"/>
  <c r="R650" i="6"/>
  <c r="N650" i="6"/>
  <c r="J650" i="6"/>
  <c r="F650" i="6"/>
  <c r="C650" i="6"/>
  <c r="V649" i="6"/>
  <c r="R649" i="6"/>
  <c r="N649" i="6"/>
  <c r="J649" i="6"/>
  <c r="F649" i="6"/>
  <c r="C649" i="6"/>
  <c r="U647" i="6"/>
  <c r="T647" i="6"/>
  <c r="Q647" i="6"/>
  <c r="P647" i="6"/>
  <c r="M647" i="6"/>
  <c r="L647" i="6"/>
  <c r="I647" i="6"/>
  <c r="H647" i="6"/>
  <c r="E647" i="6"/>
  <c r="D647" i="6"/>
  <c r="B647" i="6"/>
  <c r="V643" i="6"/>
  <c r="R643" i="6"/>
  <c r="N643" i="6"/>
  <c r="J643" i="6"/>
  <c r="F643" i="6"/>
  <c r="V642" i="6"/>
  <c r="R642" i="6"/>
  <c r="N642" i="6"/>
  <c r="J642" i="6"/>
  <c r="F642" i="6"/>
  <c r="V641" i="6"/>
  <c r="R641" i="6"/>
  <c r="N641" i="6"/>
  <c r="J641" i="6"/>
  <c r="F641" i="6"/>
  <c r="V640" i="6"/>
  <c r="R640" i="6"/>
  <c r="N640" i="6"/>
  <c r="J640" i="6"/>
  <c r="F640" i="6"/>
  <c r="V639" i="6"/>
  <c r="R639" i="6"/>
  <c r="N639" i="6"/>
  <c r="J639" i="6"/>
  <c r="F639" i="6"/>
  <c r="V638" i="6"/>
  <c r="R638" i="6"/>
  <c r="N638" i="6"/>
  <c r="J638" i="6"/>
  <c r="F638" i="6"/>
  <c r="V637" i="6"/>
  <c r="R637" i="6"/>
  <c r="N637" i="6"/>
  <c r="J637" i="6"/>
  <c r="F637" i="6"/>
  <c r="V636" i="6"/>
  <c r="R636" i="6"/>
  <c r="N636" i="6"/>
  <c r="J636" i="6"/>
  <c r="F636" i="6"/>
  <c r="V635" i="6"/>
  <c r="R635" i="6"/>
  <c r="N635" i="6"/>
  <c r="J635" i="6"/>
  <c r="F635" i="6"/>
  <c r="V634" i="6"/>
  <c r="R634" i="6"/>
  <c r="N634" i="6"/>
  <c r="J634" i="6"/>
  <c r="F634" i="6"/>
  <c r="V633" i="6"/>
  <c r="R633" i="6"/>
  <c r="N633" i="6"/>
  <c r="J633" i="6"/>
  <c r="F633" i="6"/>
  <c r="V632" i="6"/>
  <c r="R632" i="6"/>
  <c r="N632" i="6"/>
  <c r="J632" i="6"/>
  <c r="F632" i="6"/>
  <c r="V631" i="6"/>
  <c r="R631" i="6"/>
  <c r="N631" i="6"/>
  <c r="J631" i="6"/>
  <c r="F631" i="6"/>
  <c r="V630" i="6"/>
  <c r="R630" i="6"/>
  <c r="N630" i="6"/>
  <c r="J630" i="6"/>
  <c r="F630" i="6"/>
  <c r="V629" i="6"/>
  <c r="R629" i="6"/>
  <c r="N629" i="6"/>
  <c r="J629" i="6"/>
  <c r="F629" i="6"/>
  <c r="V628" i="6"/>
  <c r="R628" i="6"/>
  <c r="N628" i="6"/>
  <c r="J628" i="6"/>
  <c r="F628" i="6"/>
  <c r="V627" i="6"/>
  <c r="R627" i="6"/>
  <c r="N627" i="6"/>
  <c r="J627" i="6"/>
  <c r="F627" i="6"/>
  <c r="V626" i="6"/>
  <c r="R626" i="6"/>
  <c r="N626" i="6"/>
  <c r="J626" i="6"/>
  <c r="F626" i="6"/>
  <c r="V625" i="6"/>
  <c r="R625" i="6"/>
  <c r="N625" i="6"/>
  <c r="J625" i="6"/>
  <c r="F625" i="6"/>
  <c r="V624" i="6"/>
  <c r="R624" i="6"/>
  <c r="N624" i="6"/>
  <c r="L40" i="5" s="1"/>
  <c r="J624" i="6"/>
  <c r="F624" i="6"/>
  <c r="V623" i="6"/>
  <c r="R623" i="6"/>
  <c r="N623" i="6"/>
  <c r="J623" i="6"/>
  <c r="F623" i="6"/>
  <c r="V622" i="6"/>
  <c r="P40" i="5" s="1"/>
  <c r="R622" i="6"/>
  <c r="N622" i="6"/>
  <c r="J622" i="6"/>
  <c r="F622" i="6"/>
  <c r="V621" i="6"/>
  <c r="R621" i="6"/>
  <c r="N621" i="6"/>
  <c r="J621" i="6"/>
  <c r="F621" i="6"/>
  <c r="V620" i="6"/>
  <c r="R620" i="6"/>
  <c r="N620" i="6"/>
  <c r="J620" i="6"/>
  <c r="F620" i="6"/>
  <c r="V619" i="6"/>
  <c r="R619" i="6"/>
  <c r="N619" i="6"/>
  <c r="J619" i="6"/>
  <c r="F619" i="6"/>
  <c r="V618" i="6"/>
  <c r="R618" i="6"/>
  <c r="N618" i="6"/>
  <c r="J618" i="6"/>
  <c r="F618" i="6"/>
  <c r="H40" i="5" s="1"/>
  <c r="V617" i="6"/>
  <c r="R617" i="6"/>
  <c r="N617" i="6"/>
  <c r="J617" i="6"/>
  <c r="F617" i="6"/>
  <c r="U615" i="6"/>
  <c r="T615" i="6"/>
  <c r="Q615" i="6"/>
  <c r="P615" i="6"/>
  <c r="M615" i="6"/>
  <c r="L615" i="6"/>
  <c r="I615" i="6"/>
  <c r="H615" i="6"/>
  <c r="E615" i="6"/>
  <c r="D615" i="6"/>
  <c r="B615" i="6"/>
  <c r="B729" i="6" s="1"/>
  <c r="V611" i="6"/>
  <c r="R611" i="6"/>
  <c r="N611" i="6"/>
  <c r="J611" i="6"/>
  <c r="F611" i="6"/>
  <c r="V610" i="6"/>
  <c r="R610" i="6"/>
  <c r="N610" i="6"/>
  <c r="J610" i="6"/>
  <c r="F610" i="6"/>
  <c r="V609" i="6"/>
  <c r="R609" i="6"/>
  <c r="N609" i="6"/>
  <c r="J609" i="6"/>
  <c r="F609" i="6"/>
  <c r="V608" i="6"/>
  <c r="R608" i="6"/>
  <c r="N608" i="6"/>
  <c r="J608" i="6"/>
  <c r="F608" i="6"/>
  <c r="V607" i="6"/>
  <c r="R607" i="6"/>
  <c r="N607" i="6"/>
  <c r="J607" i="6"/>
  <c r="F607" i="6"/>
  <c r="V606" i="6"/>
  <c r="R606" i="6"/>
  <c r="N606" i="6"/>
  <c r="J606" i="6"/>
  <c r="F606" i="6"/>
  <c r="V605" i="6"/>
  <c r="R605" i="6"/>
  <c r="N605" i="6"/>
  <c r="J605" i="6"/>
  <c r="F605" i="6"/>
  <c r="V604" i="6"/>
  <c r="R604" i="6"/>
  <c r="N604" i="6"/>
  <c r="J604" i="6"/>
  <c r="F604" i="6"/>
  <c r="V603" i="6"/>
  <c r="R603" i="6"/>
  <c r="N603" i="6"/>
  <c r="J603" i="6"/>
  <c r="F603" i="6"/>
  <c r="V602" i="6"/>
  <c r="R602" i="6"/>
  <c r="N602" i="6"/>
  <c r="J602" i="6"/>
  <c r="F602" i="6"/>
  <c r="V601" i="6"/>
  <c r="R601" i="6"/>
  <c r="N601" i="6"/>
  <c r="J601" i="6"/>
  <c r="F601" i="6"/>
  <c r="V600" i="6"/>
  <c r="R600" i="6"/>
  <c r="N600" i="6"/>
  <c r="J600" i="6"/>
  <c r="F600" i="6"/>
  <c r="V599" i="6"/>
  <c r="R599" i="6"/>
  <c r="N599" i="6"/>
  <c r="J599" i="6"/>
  <c r="F599" i="6"/>
  <c r="V598" i="6"/>
  <c r="R598" i="6"/>
  <c r="N598" i="6"/>
  <c r="J598" i="6"/>
  <c r="F598" i="6"/>
  <c r="V597" i="6"/>
  <c r="R597" i="6"/>
  <c r="N597" i="6"/>
  <c r="J597" i="6"/>
  <c r="F597" i="6"/>
  <c r="V596" i="6"/>
  <c r="R596" i="6"/>
  <c r="N596" i="6"/>
  <c r="J596" i="6"/>
  <c r="F596" i="6"/>
  <c r="V595" i="6"/>
  <c r="R595" i="6"/>
  <c r="N595" i="6"/>
  <c r="J595" i="6"/>
  <c r="F595" i="6"/>
  <c r="V594" i="6"/>
  <c r="R594" i="6"/>
  <c r="N594" i="6"/>
  <c r="J594" i="6"/>
  <c r="F594" i="6"/>
  <c r="V593" i="6"/>
  <c r="R593" i="6"/>
  <c r="N593" i="6"/>
  <c r="J593" i="6"/>
  <c r="F593" i="6"/>
  <c r="V592" i="6"/>
  <c r="P39" i="5" s="1"/>
  <c r="R592" i="6"/>
  <c r="N592" i="6"/>
  <c r="J592" i="6"/>
  <c r="F592" i="6"/>
  <c r="V591" i="6"/>
  <c r="R591" i="6"/>
  <c r="N591" i="6"/>
  <c r="J591" i="6"/>
  <c r="J39" i="5" s="1"/>
  <c r="F591" i="6"/>
  <c r="V590" i="6"/>
  <c r="R590" i="6"/>
  <c r="N590" i="6"/>
  <c r="J590" i="6"/>
  <c r="F590" i="6"/>
  <c r="V589" i="6"/>
  <c r="R589" i="6"/>
  <c r="N39" i="5" s="1"/>
  <c r="N589" i="6"/>
  <c r="J589" i="6"/>
  <c r="F589" i="6"/>
  <c r="V588" i="6"/>
  <c r="R588" i="6"/>
  <c r="N588" i="6"/>
  <c r="J588" i="6"/>
  <c r="F588" i="6"/>
  <c r="H39" i="5" s="1"/>
  <c r="V587" i="6"/>
  <c r="R587" i="6"/>
  <c r="N587" i="6"/>
  <c r="J587" i="6"/>
  <c r="F587" i="6"/>
  <c r="V586" i="6"/>
  <c r="R586" i="6"/>
  <c r="N586" i="6"/>
  <c r="J586" i="6"/>
  <c r="F586" i="6"/>
  <c r="V585" i="6"/>
  <c r="R585" i="6"/>
  <c r="N585" i="6"/>
  <c r="J585" i="6"/>
  <c r="F585" i="6"/>
  <c r="U583" i="6"/>
  <c r="T583" i="6"/>
  <c r="Q583" i="6"/>
  <c r="P583" i="6"/>
  <c r="M583" i="6"/>
  <c r="L583" i="6"/>
  <c r="I583" i="6"/>
  <c r="H583" i="6"/>
  <c r="E583" i="6"/>
  <c r="D583" i="6"/>
  <c r="B583" i="6"/>
  <c r="V579" i="6"/>
  <c r="R579" i="6"/>
  <c r="N579" i="6"/>
  <c r="J579" i="6"/>
  <c r="F579" i="6"/>
  <c r="V578" i="6"/>
  <c r="R578" i="6"/>
  <c r="N578" i="6"/>
  <c r="J578" i="6"/>
  <c r="F578" i="6"/>
  <c r="V577" i="6"/>
  <c r="R577" i="6"/>
  <c r="N577" i="6"/>
  <c r="J577" i="6"/>
  <c r="F577" i="6"/>
  <c r="V576" i="6"/>
  <c r="R576" i="6"/>
  <c r="N576" i="6"/>
  <c r="J576" i="6"/>
  <c r="F576" i="6"/>
  <c r="V575" i="6"/>
  <c r="R575" i="6"/>
  <c r="N575" i="6"/>
  <c r="J575" i="6"/>
  <c r="F575" i="6"/>
  <c r="V574" i="6"/>
  <c r="R574" i="6"/>
  <c r="N574" i="6"/>
  <c r="J574" i="6"/>
  <c r="F574" i="6"/>
  <c r="V573" i="6"/>
  <c r="R573" i="6"/>
  <c r="N573" i="6"/>
  <c r="J573" i="6"/>
  <c r="F573" i="6"/>
  <c r="V572" i="6"/>
  <c r="R572" i="6"/>
  <c r="N572" i="6"/>
  <c r="J572" i="6"/>
  <c r="F572" i="6"/>
  <c r="V571" i="6"/>
  <c r="R571" i="6"/>
  <c r="N571" i="6"/>
  <c r="J571" i="6"/>
  <c r="F571" i="6"/>
  <c r="V570" i="6"/>
  <c r="R570" i="6"/>
  <c r="N570" i="6"/>
  <c r="J570" i="6"/>
  <c r="F570" i="6"/>
  <c r="V569" i="6"/>
  <c r="R569" i="6"/>
  <c r="N569" i="6"/>
  <c r="J569" i="6"/>
  <c r="F569" i="6"/>
  <c r="V568" i="6"/>
  <c r="R568" i="6"/>
  <c r="N568" i="6"/>
  <c r="J568" i="6"/>
  <c r="F568" i="6"/>
  <c r="V567" i="6"/>
  <c r="R567" i="6"/>
  <c r="N567" i="6"/>
  <c r="J567" i="6"/>
  <c r="F567" i="6"/>
  <c r="V566" i="6"/>
  <c r="R566" i="6"/>
  <c r="N566" i="6"/>
  <c r="J566" i="6"/>
  <c r="F566" i="6"/>
  <c r="V565" i="6"/>
  <c r="R565" i="6"/>
  <c r="N565" i="6"/>
  <c r="J565" i="6"/>
  <c r="F565" i="6"/>
  <c r="V564" i="6"/>
  <c r="R564" i="6"/>
  <c r="N564" i="6"/>
  <c r="J564" i="6"/>
  <c r="F564" i="6"/>
  <c r="V563" i="6"/>
  <c r="R563" i="6"/>
  <c r="N563" i="6"/>
  <c r="J563" i="6"/>
  <c r="F563" i="6"/>
  <c r="V562" i="6"/>
  <c r="R562" i="6"/>
  <c r="N562" i="6"/>
  <c r="J562" i="6"/>
  <c r="F562" i="6"/>
  <c r="V561" i="6"/>
  <c r="R561" i="6"/>
  <c r="N561" i="6"/>
  <c r="J561" i="6"/>
  <c r="F561" i="6"/>
  <c r="V560" i="6"/>
  <c r="R560" i="6"/>
  <c r="N560" i="6"/>
  <c r="J560" i="6"/>
  <c r="F560" i="6"/>
  <c r="V559" i="6"/>
  <c r="R559" i="6"/>
  <c r="N559" i="6"/>
  <c r="J559" i="6"/>
  <c r="F559" i="6"/>
  <c r="V558" i="6"/>
  <c r="R558" i="6"/>
  <c r="N558" i="6"/>
  <c r="J558" i="6"/>
  <c r="F558" i="6"/>
  <c r="H38" i="5" s="1"/>
  <c r="V557" i="6"/>
  <c r="R557" i="6"/>
  <c r="N557" i="6"/>
  <c r="J557" i="6"/>
  <c r="F557" i="6"/>
  <c r="V556" i="6"/>
  <c r="R556" i="6"/>
  <c r="N556" i="6"/>
  <c r="L38" i="5" s="1"/>
  <c r="J556" i="6"/>
  <c r="F556" i="6"/>
  <c r="V555" i="6"/>
  <c r="R555" i="6"/>
  <c r="N555" i="6"/>
  <c r="J555" i="6"/>
  <c r="F555" i="6"/>
  <c r="V554" i="6"/>
  <c r="P38" i="5" s="1"/>
  <c r="R554" i="6"/>
  <c r="N554" i="6"/>
  <c r="J554" i="6"/>
  <c r="F554" i="6"/>
  <c r="V553" i="6"/>
  <c r="R553" i="6"/>
  <c r="N553" i="6"/>
  <c r="J553" i="6"/>
  <c r="J38" i="5" s="1"/>
  <c r="F553" i="6"/>
  <c r="U551" i="6"/>
  <c r="T551" i="6"/>
  <c r="Q551" i="6"/>
  <c r="P551" i="6"/>
  <c r="M551" i="6"/>
  <c r="L551" i="6"/>
  <c r="I551" i="6"/>
  <c r="H551" i="6"/>
  <c r="E551" i="6"/>
  <c r="D551" i="6"/>
  <c r="B551" i="6"/>
  <c r="B724" i="6" s="1"/>
  <c r="V547" i="6"/>
  <c r="R547" i="6"/>
  <c r="N547" i="6"/>
  <c r="J547" i="6"/>
  <c r="F547" i="6"/>
  <c r="V546" i="6"/>
  <c r="R546" i="6"/>
  <c r="N546" i="6"/>
  <c r="J546" i="6"/>
  <c r="F546" i="6"/>
  <c r="V545" i="6"/>
  <c r="R545" i="6"/>
  <c r="N545" i="6"/>
  <c r="J545" i="6"/>
  <c r="F545" i="6"/>
  <c r="V544" i="6"/>
  <c r="R544" i="6"/>
  <c r="N544" i="6"/>
  <c r="J544" i="6"/>
  <c r="F544" i="6"/>
  <c r="V543" i="6"/>
  <c r="R543" i="6"/>
  <c r="N543" i="6"/>
  <c r="J543" i="6"/>
  <c r="F543" i="6"/>
  <c r="V542" i="6"/>
  <c r="R542" i="6"/>
  <c r="N542" i="6"/>
  <c r="J542" i="6"/>
  <c r="F542" i="6"/>
  <c r="V541" i="6"/>
  <c r="R541" i="6"/>
  <c r="N541" i="6"/>
  <c r="J541" i="6"/>
  <c r="F541" i="6"/>
  <c r="V540" i="6"/>
  <c r="R540" i="6"/>
  <c r="N540" i="6"/>
  <c r="J540" i="6"/>
  <c r="F540" i="6"/>
  <c r="V539" i="6"/>
  <c r="R539" i="6"/>
  <c r="N539" i="6"/>
  <c r="J539" i="6"/>
  <c r="F539" i="6"/>
  <c r="V538" i="6"/>
  <c r="R538" i="6"/>
  <c r="N538" i="6"/>
  <c r="J538" i="6"/>
  <c r="F538" i="6"/>
  <c r="V537" i="6"/>
  <c r="R537" i="6"/>
  <c r="N537" i="6"/>
  <c r="J537" i="6"/>
  <c r="F537" i="6"/>
  <c r="V536" i="6"/>
  <c r="R536" i="6"/>
  <c r="N536" i="6"/>
  <c r="J536" i="6"/>
  <c r="F536" i="6"/>
  <c r="V535" i="6"/>
  <c r="R535" i="6"/>
  <c r="N535" i="6"/>
  <c r="J535" i="6"/>
  <c r="F535" i="6"/>
  <c r="V534" i="6"/>
  <c r="R534" i="6"/>
  <c r="N534" i="6"/>
  <c r="J534" i="6"/>
  <c r="F534" i="6"/>
  <c r="V533" i="6"/>
  <c r="R533" i="6"/>
  <c r="N533" i="6"/>
  <c r="J533" i="6"/>
  <c r="F533" i="6"/>
  <c r="V532" i="6"/>
  <c r="R532" i="6"/>
  <c r="N532" i="6"/>
  <c r="J532" i="6"/>
  <c r="F532" i="6"/>
  <c r="V531" i="6"/>
  <c r="R531" i="6"/>
  <c r="N531" i="6"/>
  <c r="J531" i="6"/>
  <c r="F531" i="6"/>
  <c r="V530" i="6"/>
  <c r="R530" i="6"/>
  <c r="N530" i="6"/>
  <c r="J530" i="6"/>
  <c r="F530" i="6"/>
  <c r="V529" i="6"/>
  <c r="R529" i="6"/>
  <c r="N529" i="6"/>
  <c r="J529" i="6"/>
  <c r="F529" i="6"/>
  <c r="V528" i="6"/>
  <c r="R528" i="6"/>
  <c r="N528" i="6"/>
  <c r="J528" i="6"/>
  <c r="F528" i="6"/>
  <c r="V527" i="6"/>
  <c r="R527" i="6"/>
  <c r="N527" i="6"/>
  <c r="J527" i="6"/>
  <c r="F527" i="6"/>
  <c r="V526" i="6"/>
  <c r="R526" i="6"/>
  <c r="N526" i="6"/>
  <c r="L37" i="5" s="1"/>
  <c r="J526" i="6"/>
  <c r="F526" i="6"/>
  <c r="V525" i="6"/>
  <c r="R525" i="6"/>
  <c r="N525" i="6"/>
  <c r="J525" i="6"/>
  <c r="F525" i="6"/>
  <c r="V524" i="6"/>
  <c r="R524" i="6"/>
  <c r="N524" i="6"/>
  <c r="J524" i="6"/>
  <c r="F524" i="6"/>
  <c r="V523" i="6"/>
  <c r="R523" i="6"/>
  <c r="N523" i="6"/>
  <c r="J523" i="6"/>
  <c r="J37" i="5" s="1"/>
  <c r="F523" i="6"/>
  <c r="V522" i="6"/>
  <c r="R522" i="6"/>
  <c r="N522" i="6"/>
  <c r="J522" i="6"/>
  <c r="F522" i="6"/>
  <c r="V521" i="6"/>
  <c r="R521" i="6"/>
  <c r="N37" i="5" s="1"/>
  <c r="N521" i="6"/>
  <c r="J521" i="6"/>
  <c r="F521" i="6"/>
  <c r="U519" i="6"/>
  <c r="T519" i="6"/>
  <c r="Q519" i="6"/>
  <c r="P519" i="6"/>
  <c r="M519" i="6"/>
  <c r="L519" i="6"/>
  <c r="I519" i="6"/>
  <c r="H519" i="6"/>
  <c r="E519" i="6"/>
  <c r="D519" i="6"/>
  <c r="B519" i="6"/>
  <c r="V515" i="6"/>
  <c r="R515" i="6"/>
  <c r="N515" i="6"/>
  <c r="J515" i="6"/>
  <c r="F515" i="6"/>
  <c r="V514" i="6"/>
  <c r="R514" i="6"/>
  <c r="N514" i="6"/>
  <c r="J514" i="6"/>
  <c r="F514" i="6"/>
  <c r="V513" i="6"/>
  <c r="R513" i="6"/>
  <c r="N513" i="6"/>
  <c r="J513" i="6"/>
  <c r="F513" i="6"/>
  <c r="V512" i="6"/>
  <c r="R512" i="6"/>
  <c r="N512" i="6"/>
  <c r="J512" i="6"/>
  <c r="F512" i="6"/>
  <c r="V511" i="6"/>
  <c r="R511" i="6"/>
  <c r="N511" i="6"/>
  <c r="J511" i="6"/>
  <c r="F511" i="6"/>
  <c r="V510" i="6"/>
  <c r="R510" i="6"/>
  <c r="N510" i="6"/>
  <c r="J510" i="6"/>
  <c r="F510" i="6"/>
  <c r="V509" i="6"/>
  <c r="R509" i="6"/>
  <c r="N509" i="6"/>
  <c r="J509" i="6"/>
  <c r="F509" i="6"/>
  <c r="V508" i="6"/>
  <c r="R508" i="6"/>
  <c r="N508" i="6"/>
  <c r="J508" i="6"/>
  <c r="F508" i="6"/>
  <c r="V507" i="6"/>
  <c r="R507" i="6"/>
  <c r="N507" i="6"/>
  <c r="J507" i="6"/>
  <c r="F507" i="6"/>
  <c r="V506" i="6"/>
  <c r="R506" i="6"/>
  <c r="N506" i="6"/>
  <c r="J506" i="6"/>
  <c r="F506" i="6"/>
  <c r="V505" i="6"/>
  <c r="R505" i="6"/>
  <c r="N505" i="6"/>
  <c r="J505" i="6"/>
  <c r="F505" i="6"/>
  <c r="V504" i="6"/>
  <c r="R504" i="6"/>
  <c r="N504" i="6"/>
  <c r="J504" i="6"/>
  <c r="F504" i="6"/>
  <c r="V503" i="6"/>
  <c r="R503" i="6"/>
  <c r="N503" i="6"/>
  <c r="J503" i="6"/>
  <c r="F503" i="6"/>
  <c r="V502" i="6"/>
  <c r="R502" i="6"/>
  <c r="N502" i="6"/>
  <c r="J502" i="6"/>
  <c r="F502" i="6"/>
  <c r="V501" i="6"/>
  <c r="R501" i="6"/>
  <c r="N501" i="6"/>
  <c r="J501" i="6"/>
  <c r="F501" i="6"/>
  <c r="V500" i="6"/>
  <c r="R500" i="6"/>
  <c r="N500" i="6"/>
  <c r="J500" i="6"/>
  <c r="F500" i="6"/>
  <c r="V499" i="6"/>
  <c r="R499" i="6"/>
  <c r="N499" i="6"/>
  <c r="J499" i="6"/>
  <c r="F499" i="6"/>
  <c r="V498" i="6"/>
  <c r="R498" i="6"/>
  <c r="N498" i="6"/>
  <c r="J498" i="6"/>
  <c r="F498" i="6"/>
  <c r="V497" i="6"/>
  <c r="R497" i="6"/>
  <c r="N497" i="6"/>
  <c r="J497" i="6"/>
  <c r="F497" i="6"/>
  <c r="V496" i="6"/>
  <c r="R496" i="6"/>
  <c r="N496" i="6"/>
  <c r="J496" i="6"/>
  <c r="F496" i="6"/>
  <c r="V495" i="6"/>
  <c r="R495" i="6"/>
  <c r="N495" i="6"/>
  <c r="J495" i="6"/>
  <c r="F495" i="6"/>
  <c r="V494" i="6"/>
  <c r="P36" i="5" s="1"/>
  <c r="R494" i="6"/>
  <c r="N494" i="6"/>
  <c r="J494" i="6"/>
  <c r="F494" i="6"/>
  <c r="V493" i="6"/>
  <c r="R493" i="6"/>
  <c r="N493" i="6"/>
  <c r="J493" i="6"/>
  <c r="F493" i="6"/>
  <c r="V492" i="6"/>
  <c r="R492" i="6"/>
  <c r="N492" i="6"/>
  <c r="J492" i="6"/>
  <c r="F492" i="6"/>
  <c r="V491" i="6"/>
  <c r="R491" i="6"/>
  <c r="N36" i="5" s="1"/>
  <c r="N491" i="6"/>
  <c r="J491" i="6"/>
  <c r="F491" i="6"/>
  <c r="V490" i="6"/>
  <c r="R490" i="6"/>
  <c r="N490" i="6"/>
  <c r="L36" i="5" s="1"/>
  <c r="J490" i="6"/>
  <c r="F490" i="6"/>
  <c r="H36" i="5" s="1"/>
  <c r="V489" i="6"/>
  <c r="R489" i="6"/>
  <c r="N489" i="6"/>
  <c r="J489" i="6"/>
  <c r="F489" i="6"/>
  <c r="U487" i="6"/>
  <c r="T487" i="6"/>
  <c r="Q487" i="6"/>
  <c r="P487" i="6"/>
  <c r="M487" i="6"/>
  <c r="L487" i="6"/>
  <c r="I487" i="6"/>
  <c r="H487" i="6"/>
  <c r="E487" i="6"/>
  <c r="D487" i="6"/>
  <c r="B487" i="6"/>
  <c r="V483" i="6"/>
  <c r="R483" i="6"/>
  <c r="N483" i="6"/>
  <c r="J483" i="6"/>
  <c r="F483" i="6"/>
  <c r="V482" i="6"/>
  <c r="R482" i="6"/>
  <c r="N482" i="6"/>
  <c r="J482" i="6"/>
  <c r="F482" i="6"/>
  <c r="V481" i="6"/>
  <c r="R481" i="6"/>
  <c r="N481" i="6"/>
  <c r="J481" i="6"/>
  <c r="F481" i="6"/>
  <c r="V480" i="6"/>
  <c r="R480" i="6"/>
  <c r="N480" i="6"/>
  <c r="J480" i="6"/>
  <c r="F480" i="6"/>
  <c r="V479" i="6"/>
  <c r="R479" i="6"/>
  <c r="N479" i="6"/>
  <c r="J479" i="6"/>
  <c r="F479" i="6"/>
  <c r="V478" i="6"/>
  <c r="R478" i="6"/>
  <c r="N478" i="6"/>
  <c r="J478" i="6"/>
  <c r="F478" i="6"/>
  <c r="V477" i="6"/>
  <c r="R477" i="6"/>
  <c r="N477" i="6"/>
  <c r="J477" i="6"/>
  <c r="F477" i="6"/>
  <c r="V476" i="6"/>
  <c r="R476" i="6"/>
  <c r="N476" i="6"/>
  <c r="J476" i="6"/>
  <c r="F476" i="6"/>
  <c r="V475" i="6"/>
  <c r="R475" i="6"/>
  <c r="N475" i="6"/>
  <c r="J475" i="6"/>
  <c r="F475" i="6"/>
  <c r="V474" i="6"/>
  <c r="R474" i="6"/>
  <c r="N474" i="6"/>
  <c r="J474" i="6"/>
  <c r="F474" i="6"/>
  <c r="V473" i="6"/>
  <c r="R473" i="6"/>
  <c r="N473" i="6"/>
  <c r="J473" i="6"/>
  <c r="F473" i="6"/>
  <c r="V472" i="6"/>
  <c r="R472" i="6"/>
  <c r="N472" i="6"/>
  <c r="J472" i="6"/>
  <c r="F472" i="6"/>
  <c r="V471" i="6"/>
  <c r="R471" i="6"/>
  <c r="N471" i="6"/>
  <c r="J471" i="6"/>
  <c r="F471" i="6"/>
  <c r="V470" i="6"/>
  <c r="R470" i="6"/>
  <c r="N470" i="6"/>
  <c r="J470" i="6"/>
  <c r="F470" i="6"/>
  <c r="V469" i="6"/>
  <c r="R469" i="6"/>
  <c r="N469" i="6"/>
  <c r="J469" i="6"/>
  <c r="F469" i="6"/>
  <c r="V468" i="6"/>
  <c r="R468" i="6"/>
  <c r="N468" i="6"/>
  <c r="J468" i="6"/>
  <c r="F468" i="6"/>
  <c r="V467" i="6"/>
  <c r="R467" i="6"/>
  <c r="N467" i="6"/>
  <c r="J467" i="6"/>
  <c r="F467" i="6"/>
  <c r="V466" i="6"/>
  <c r="R466" i="6"/>
  <c r="N466" i="6"/>
  <c r="J466" i="6"/>
  <c r="F466" i="6"/>
  <c r="V465" i="6"/>
  <c r="R465" i="6"/>
  <c r="N465" i="6"/>
  <c r="J465" i="6"/>
  <c r="F465" i="6"/>
  <c r="V464" i="6"/>
  <c r="P35" i="5" s="1"/>
  <c r="R464" i="6"/>
  <c r="N464" i="6"/>
  <c r="J464" i="6"/>
  <c r="F464" i="6"/>
  <c r="V463" i="6"/>
  <c r="R463" i="6"/>
  <c r="N463" i="6"/>
  <c r="J463" i="6"/>
  <c r="F463" i="6"/>
  <c r="V462" i="6"/>
  <c r="R462" i="6"/>
  <c r="N462" i="6"/>
  <c r="J462" i="6"/>
  <c r="F462" i="6"/>
  <c r="V461" i="6"/>
  <c r="R461" i="6"/>
  <c r="N35" i="5" s="1"/>
  <c r="N461" i="6"/>
  <c r="J461" i="6"/>
  <c r="F461" i="6"/>
  <c r="V460" i="6"/>
  <c r="R460" i="6"/>
  <c r="N460" i="6"/>
  <c r="J460" i="6"/>
  <c r="F460" i="6"/>
  <c r="H35" i="5" s="1"/>
  <c r="V459" i="6"/>
  <c r="R459" i="6"/>
  <c r="N459" i="6"/>
  <c r="J459" i="6"/>
  <c r="F459" i="6"/>
  <c r="V458" i="6"/>
  <c r="R458" i="6"/>
  <c r="N458" i="6"/>
  <c r="J458" i="6"/>
  <c r="F458" i="6"/>
  <c r="V457" i="6"/>
  <c r="R457" i="6"/>
  <c r="N457" i="6"/>
  <c r="J457" i="6"/>
  <c r="J35" i="5" s="1"/>
  <c r="F457" i="6"/>
  <c r="U455" i="6"/>
  <c r="T455" i="6"/>
  <c r="Q455" i="6"/>
  <c r="P455" i="6"/>
  <c r="M455" i="6"/>
  <c r="L455" i="6"/>
  <c r="I455" i="6"/>
  <c r="H455" i="6"/>
  <c r="E455" i="6"/>
  <c r="D455" i="6"/>
  <c r="B455" i="6"/>
  <c r="V451" i="6"/>
  <c r="R451" i="6"/>
  <c r="N451" i="6"/>
  <c r="J451" i="6"/>
  <c r="F451" i="6"/>
  <c r="V450" i="6"/>
  <c r="R450" i="6"/>
  <c r="N450" i="6"/>
  <c r="J450" i="6"/>
  <c r="F450" i="6"/>
  <c r="V449" i="6"/>
  <c r="R449" i="6"/>
  <c r="N449" i="6"/>
  <c r="J449" i="6"/>
  <c r="F449" i="6"/>
  <c r="V448" i="6"/>
  <c r="R448" i="6"/>
  <c r="N448" i="6"/>
  <c r="J448" i="6"/>
  <c r="F448" i="6"/>
  <c r="V447" i="6"/>
  <c r="R447" i="6"/>
  <c r="N447" i="6"/>
  <c r="J447" i="6"/>
  <c r="F447" i="6"/>
  <c r="V446" i="6"/>
  <c r="R446" i="6"/>
  <c r="N446" i="6"/>
  <c r="J446" i="6"/>
  <c r="F446" i="6"/>
  <c r="V445" i="6"/>
  <c r="R445" i="6"/>
  <c r="N445" i="6"/>
  <c r="J445" i="6"/>
  <c r="F445" i="6"/>
  <c r="V444" i="6"/>
  <c r="R444" i="6"/>
  <c r="N444" i="6"/>
  <c r="J444" i="6"/>
  <c r="F444" i="6"/>
  <c r="V443" i="6"/>
  <c r="R443" i="6"/>
  <c r="N443" i="6"/>
  <c r="J443" i="6"/>
  <c r="F443" i="6"/>
  <c r="V442" i="6"/>
  <c r="R442" i="6"/>
  <c r="N442" i="6"/>
  <c r="J442" i="6"/>
  <c r="F442" i="6"/>
  <c r="V441" i="6"/>
  <c r="R441" i="6"/>
  <c r="N441" i="6"/>
  <c r="J441" i="6"/>
  <c r="F441" i="6"/>
  <c r="V440" i="6"/>
  <c r="R440" i="6"/>
  <c r="N440" i="6"/>
  <c r="J440" i="6"/>
  <c r="F440" i="6"/>
  <c r="V439" i="6"/>
  <c r="R439" i="6"/>
  <c r="N439" i="6"/>
  <c r="J439" i="6"/>
  <c r="F439" i="6"/>
  <c r="V438" i="6"/>
  <c r="R438" i="6"/>
  <c r="N438" i="6"/>
  <c r="J438" i="6"/>
  <c r="F438" i="6"/>
  <c r="V437" i="6"/>
  <c r="R437" i="6"/>
  <c r="N437" i="6"/>
  <c r="J437" i="6"/>
  <c r="F437" i="6"/>
  <c r="V436" i="6"/>
  <c r="R436" i="6"/>
  <c r="N436" i="6"/>
  <c r="J436" i="6"/>
  <c r="F436" i="6"/>
  <c r="V435" i="6"/>
  <c r="R435" i="6"/>
  <c r="N435" i="6"/>
  <c r="J435" i="6"/>
  <c r="F435" i="6"/>
  <c r="V434" i="6"/>
  <c r="R434" i="6"/>
  <c r="N434" i="6"/>
  <c r="J434" i="6"/>
  <c r="F434" i="6"/>
  <c r="V433" i="6"/>
  <c r="R433" i="6"/>
  <c r="N433" i="6"/>
  <c r="J433" i="6"/>
  <c r="F433" i="6"/>
  <c r="V432" i="6"/>
  <c r="R432" i="6"/>
  <c r="N432" i="6"/>
  <c r="J432" i="6"/>
  <c r="F432" i="6"/>
  <c r="V431" i="6"/>
  <c r="R431" i="6"/>
  <c r="N431" i="6"/>
  <c r="J431" i="6"/>
  <c r="F431" i="6"/>
  <c r="V430" i="6"/>
  <c r="R430" i="6"/>
  <c r="N430" i="6"/>
  <c r="J430" i="6"/>
  <c r="F430" i="6"/>
  <c r="H34" i="5" s="1"/>
  <c r="V429" i="6"/>
  <c r="R429" i="6"/>
  <c r="N429" i="6"/>
  <c r="J429" i="6"/>
  <c r="F429" i="6"/>
  <c r="V428" i="6"/>
  <c r="R428" i="6"/>
  <c r="N428" i="6"/>
  <c r="L34" i="5" s="1"/>
  <c r="J428" i="6"/>
  <c r="F428" i="6"/>
  <c r="V427" i="6"/>
  <c r="R427" i="6"/>
  <c r="N427" i="6"/>
  <c r="J427" i="6"/>
  <c r="F427" i="6"/>
  <c r="V426" i="6"/>
  <c r="P34" i="5" s="1"/>
  <c r="R426" i="6"/>
  <c r="N426" i="6"/>
  <c r="J426" i="6"/>
  <c r="F426" i="6"/>
  <c r="V425" i="6"/>
  <c r="R425" i="6"/>
  <c r="N425" i="6"/>
  <c r="J425" i="6"/>
  <c r="J34" i="5" s="1"/>
  <c r="F425" i="6"/>
  <c r="U423" i="6"/>
  <c r="T423" i="6"/>
  <c r="Q423" i="6"/>
  <c r="P423" i="6"/>
  <c r="M423" i="6"/>
  <c r="L423" i="6"/>
  <c r="I423" i="6"/>
  <c r="H423" i="6"/>
  <c r="E423" i="6"/>
  <c r="D423" i="6"/>
  <c r="B423" i="6"/>
  <c r="V419" i="6"/>
  <c r="R419" i="6"/>
  <c r="N419" i="6"/>
  <c r="J419" i="6"/>
  <c r="F419" i="6"/>
  <c r="V418" i="6"/>
  <c r="R418" i="6"/>
  <c r="N418" i="6"/>
  <c r="J418" i="6"/>
  <c r="F418" i="6"/>
  <c r="V417" i="6"/>
  <c r="R417" i="6"/>
  <c r="N417" i="6"/>
  <c r="J417" i="6"/>
  <c r="F417" i="6"/>
  <c r="V416" i="6"/>
  <c r="R416" i="6"/>
  <c r="N416" i="6"/>
  <c r="J416" i="6"/>
  <c r="F416" i="6"/>
  <c r="V415" i="6"/>
  <c r="R415" i="6"/>
  <c r="N415" i="6"/>
  <c r="J415" i="6"/>
  <c r="F415" i="6"/>
  <c r="V414" i="6"/>
  <c r="R414" i="6"/>
  <c r="N414" i="6"/>
  <c r="J414" i="6"/>
  <c r="F414" i="6"/>
  <c r="C414" i="6"/>
  <c r="V413" i="6"/>
  <c r="R413" i="6"/>
  <c r="N413" i="6"/>
  <c r="J413" i="6"/>
  <c r="F413" i="6"/>
  <c r="C413" i="6"/>
  <c r="V412" i="6"/>
  <c r="R412" i="6"/>
  <c r="N412" i="6"/>
  <c r="J412" i="6"/>
  <c r="F412" i="6"/>
  <c r="C412" i="6"/>
  <c r="V411" i="6"/>
  <c r="R411" i="6"/>
  <c r="N411" i="6"/>
  <c r="J411" i="6"/>
  <c r="F411" i="6"/>
  <c r="C411" i="6"/>
  <c r="V410" i="6"/>
  <c r="R410" i="6"/>
  <c r="N410" i="6"/>
  <c r="J410" i="6"/>
  <c r="F410" i="6"/>
  <c r="C410" i="6"/>
  <c r="V409" i="6"/>
  <c r="R409" i="6"/>
  <c r="N409" i="6"/>
  <c r="J409" i="6"/>
  <c r="F409" i="6"/>
  <c r="C409" i="6"/>
  <c r="V408" i="6"/>
  <c r="R408" i="6"/>
  <c r="N408" i="6"/>
  <c r="J408" i="6"/>
  <c r="F408" i="6"/>
  <c r="C408" i="6"/>
  <c r="V407" i="6"/>
  <c r="R407" i="6"/>
  <c r="N407" i="6"/>
  <c r="J407" i="6"/>
  <c r="F407" i="6"/>
  <c r="C407" i="6"/>
  <c r="V406" i="6"/>
  <c r="R406" i="6"/>
  <c r="N406" i="6"/>
  <c r="J406" i="6"/>
  <c r="F406" i="6"/>
  <c r="C406" i="6"/>
  <c r="V405" i="6"/>
  <c r="R405" i="6"/>
  <c r="N405" i="6"/>
  <c r="J405" i="6"/>
  <c r="F405" i="6"/>
  <c r="C405" i="6"/>
  <c r="V404" i="6"/>
  <c r="R404" i="6"/>
  <c r="N404" i="6"/>
  <c r="J404" i="6"/>
  <c r="F404" i="6"/>
  <c r="C404" i="6"/>
  <c r="V403" i="6"/>
  <c r="R403" i="6"/>
  <c r="N403" i="6"/>
  <c r="J403" i="6"/>
  <c r="F403" i="6"/>
  <c r="C403" i="6"/>
  <c r="V402" i="6"/>
  <c r="R402" i="6"/>
  <c r="N402" i="6"/>
  <c r="J402" i="6"/>
  <c r="F402" i="6"/>
  <c r="C402" i="6"/>
  <c r="V401" i="6"/>
  <c r="R401" i="6"/>
  <c r="N401" i="6"/>
  <c r="J401" i="6"/>
  <c r="F401" i="6"/>
  <c r="C401" i="6"/>
  <c r="V400" i="6"/>
  <c r="R400" i="6"/>
  <c r="N400" i="6"/>
  <c r="J400" i="6"/>
  <c r="F400" i="6"/>
  <c r="C400" i="6"/>
  <c r="V399" i="6"/>
  <c r="R399" i="6"/>
  <c r="N399" i="6"/>
  <c r="J399" i="6"/>
  <c r="F399" i="6"/>
  <c r="C399" i="6"/>
  <c r="V398" i="6"/>
  <c r="R398" i="6"/>
  <c r="N398" i="6"/>
  <c r="J398" i="6"/>
  <c r="F398" i="6"/>
  <c r="C398" i="6"/>
  <c r="V397" i="6"/>
  <c r="R397" i="6"/>
  <c r="N397" i="6"/>
  <c r="J397" i="6"/>
  <c r="F397" i="6"/>
  <c r="C397" i="6"/>
  <c r="V396" i="6"/>
  <c r="R396" i="6"/>
  <c r="N396" i="6"/>
  <c r="J396" i="6"/>
  <c r="F396" i="6"/>
  <c r="C396" i="6"/>
  <c r="V395" i="6"/>
  <c r="R395" i="6"/>
  <c r="N395" i="6"/>
  <c r="J395" i="6"/>
  <c r="F395" i="6"/>
  <c r="C395" i="6"/>
  <c r="V394" i="6"/>
  <c r="R394" i="6"/>
  <c r="N33" i="5" s="1"/>
  <c r="N394" i="6"/>
  <c r="L33" i="5" s="1"/>
  <c r="J394" i="6"/>
  <c r="F394" i="6"/>
  <c r="C394" i="6"/>
  <c r="V393" i="6"/>
  <c r="R393" i="6"/>
  <c r="N393" i="6"/>
  <c r="J393" i="6"/>
  <c r="J33" i="5" s="1"/>
  <c r="F393" i="6"/>
  <c r="C393" i="6"/>
  <c r="U391" i="6"/>
  <c r="T391" i="6"/>
  <c r="Q391" i="6"/>
  <c r="P391" i="6"/>
  <c r="M391" i="6"/>
  <c r="L391" i="6"/>
  <c r="I391" i="6"/>
  <c r="H391" i="6"/>
  <c r="E391" i="6"/>
  <c r="D391" i="6"/>
  <c r="B391" i="6"/>
  <c r="B719" i="6" s="1"/>
  <c r="V387" i="6"/>
  <c r="R387" i="6"/>
  <c r="N387" i="6"/>
  <c r="J387" i="6"/>
  <c r="F387" i="6"/>
  <c r="V386" i="6"/>
  <c r="R386" i="6"/>
  <c r="N386" i="6"/>
  <c r="J386" i="6"/>
  <c r="F386" i="6"/>
  <c r="V385" i="6"/>
  <c r="R385" i="6"/>
  <c r="N385" i="6"/>
  <c r="J385" i="6"/>
  <c r="F385" i="6"/>
  <c r="V384" i="6"/>
  <c r="R384" i="6"/>
  <c r="N384" i="6"/>
  <c r="J384" i="6"/>
  <c r="F384" i="6"/>
  <c r="V383" i="6"/>
  <c r="R383" i="6"/>
  <c r="N383" i="6"/>
  <c r="J383" i="6"/>
  <c r="F383" i="6"/>
  <c r="V382" i="6"/>
  <c r="R382" i="6"/>
  <c r="N382" i="6"/>
  <c r="J382" i="6"/>
  <c r="F382" i="6"/>
  <c r="V381" i="6"/>
  <c r="R381" i="6"/>
  <c r="N381" i="6"/>
  <c r="J381" i="6"/>
  <c r="F381" i="6"/>
  <c r="V380" i="6"/>
  <c r="R380" i="6"/>
  <c r="N380" i="6"/>
  <c r="J380" i="6"/>
  <c r="F380" i="6"/>
  <c r="V379" i="6"/>
  <c r="R379" i="6"/>
  <c r="N379" i="6"/>
  <c r="J379" i="6"/>
  <c r="F379" i="6"/>
  <c r="V378" i="6"/>
  <c r="R378" i="6"/>
  <c r="N378" i="6"/>
  <c r="J378" i="6"/>
  <c r="F378" i="6"/>
  <c r="V377" i="6"/>
  <c r="R377" i="6"/>
  <c r="N377" i="6"/>
  <c r="J377" i="6"/>
  <c r="F377" i="6"/>
  <c r="V376" i="6"/>
  <c r="R376" i="6"/>
  <c r="N376" i="6"/>
  <c r="J376" i="6"/>
  <c r="F376" i="6"/>
  <c r="V375" i="6"/>
  <c r="R375" i="6"/>
  <c r="N375" i="6"/>
  <c r="J375" i="6"/>
  <c r="F375" i="6"/>
  <c r="V374" i="6"/>
  <c r="R374" i="6"/>
  <c r="N374" i="6"/>
  <c r="J374" i="6"/>
  <c r="F374" i="6"/>
  <c r="V373" i="6"/>
  <c r="R373" i="6"/>
  <c r="N373" i="6"/>
  <c r="J373" i="6"/>
  <c r="F373" i="6"/>
  <c r="V372" i="6"/>
  <c r="R372" i="6"/>
  <c r="N372" i="6"/>
  <c r="J372" i="6"/>
  <c r="F372" i="6"/>
  <c r="V371" i="6"/>
  <c r="R371" i="6"/>
  <c r="N371" i="6"/>
  <c r="J371" i="6"/>
  <c r="F371" i="6"/>
  <c r="V370" i="6"/>
  <c r="R370" i="6"/>
  <c r="N370" i="6"/>
  <c r="J370" i="6"/>
  <c r="F370" i="6"/>
  <c r="V369" i="6"/>
  <c r="R369" i="6"/>
  <c r="N369" i="6"/>
  <c r="J369" i="6"/>
  <c r="F369" i="6"/>
  <c r="V368" i="6"/>
  <c r="R368" i="6"/>
  <c r="N368" i="6"/>
  <c r="J368" i="6"/>
  <c r="F368" i="6"/>
  <c r="V367" i="6"/>
  <c r="R367" i="6"/>
  <c r="N367" i="6"/>
  <c r="J367" i="6"/>
  <c r="F367" i="6"/>
  <c r="V366" i="6"/>
  <c r="R366" i="6"/>
  <c r="N366" i="6"/>
  <c r="J366" i="6"/>
  <c r="F366" i="6"/>
  <c r="V365" i="6"/>
  <c r="R365" i="6"/>
  <c r="N365" i="6"/>
  <c r="J365" i="6"/>
  <c r="F365" i="6"/>
  <c r="V364" i="6"/>
  <c r="R364" i="6"/>
  <c r="N364" i="6"/>
  <c r="J364" i="6"/>
  <c r="F364" i="6"/>
  <c r="V363" i="6"/>
  <c r="R363" i="6"/>
  <c r="N363" i="6"/>
  <c r="J363" i="6"/>
  <c r="F363" i="6"/>
  <c r="V362" i="6"/>
  <c r="R362" i="6"/>
  <c r="N362" i="6"/>
  <c r="L32" i="5" s="1"/>
  <c r="J362" i="6"/>
  <c r="F362" i="6"/>
  <c r="H32" i="5" s="1"/>
  <c r="V361" i="6"/>
  <c r="P32" i="5" s="1"/>
  <c r="R361" i="6"/>
  <c r="N32" i="5" s="1"/>
  <c r="N361" i="6"/>
  <c r="J361" i="6"/>
  <c r="F361" i="6"/>
  <c r="U359" i="6"/>
  <c r="T359" i="6"/>
  <c r="Q359" i="6"/>
  <c r="P359" i="6"/>
  <c r="M359" i="6"/>
  <c r="L359" i="6"/>
  <c r="I359" i="6"/>
  <c r="H359" i="6"/>
  <c r="E359" i="6"/>
  <c r="D359" i="6"/>
  <c r="B359" i="6"/>
  <c r="D775" i="6" s="1"/>
  <c r="V355" i="6"/>
  <c r="R355" i="6"/>
  <c r="N355" i="6"/>
  <c r="J355" i="6"/>
  <c r="F355" i="6"/>
  <c r="V354" i="6"/>
  <c r="R354" i="6"/>
  <c r="N354" i="6"/>
  <c r="J354" i="6"/>
  <c r="F354" i="6"/>
  <c r="V353" i="6"/>
  <c r="R353" i="6"/>
  <c r="N353" i="6"/>
  <c r="J353" i="6"/>
  <c r="F353" i="6"/>
  <c r="V352" i="6"/>
  <c r="R352" i="6"/>
  <c r="N352" i="6"/>
  <c r="J352" i="6"/>
  <c r="F352" i="6"/>
  <c r="V351" i="6"/>
  <c r="R351" i="6"/>
  <c r="N351" i="6"/>
  <c r="J351" i="6"/>
  <c r="F351" i="6"/>
  <c r="V350" i="6"/>
  <c r="R350" i="6"/>
  <c r="N350" i="6"/>
  <c r="J350" i="6"/>
  <c r="F350" i="6"/>
  <c r="V349" i="6"/>
  <c r="R349" i="6"/>
  <c r="N349" i="6"/>
  <c r="J349" i="6"/>
  <c r="F349" i="6"/>
  <c r="V348" i="6"/>
  <c r="R348" i="6"/>
  <c r="N348" i="6"/>
  <c r="J348" i="6"/>
  <c r="F348" i="6"/>
  <c r="V347" i="6"/>
  <c r="R347" i="6"/>
  <c r="N347" i="6"/>
  <c r="J347" i="6"/>
  <c r="F347" i="6"/>
  <c r="V346" i="6"/>
  <c r="R346" i="6"/>
  <c r="N346" i="6"/>
  <c r="J346" i="6"/>
  <c r="F346" i="6"/>
  <c r="V345" i="6"/>
  <c r="R345" i="6"/>
  <c r="N345" i="6"/>
  <c r="J345" i="6"/>
  <c r="F345" i="6"/>
  <c r="V344" i="6"/>
  <c r="R344" i="6"/>
  <c r="N344" i="6"/>
  <c r="J344" i="6"/>
  <c r="F344" i="6"/>
  <c r="V343" i="6"/>
  <c r="R343" i="6"/>
  <c r="N343" i="6"/>
  <c r="J343" i="6"/>
  <c r="F343" i="6"/>
  <c r="V342" i="6"/>
  <c r="R342" i="6"/>
  <c r="N342" i="6"/>
  <c r="J342" i="6"/>
  <c r="F342" i="6"/>
  <c r="V341" i="6"/>
  <c r="R341" i="6"/>
  <c r="N341" i="6"/>
  <c r="J341" i="6"/>
  <c r="F341" i="6"/>
  <c r="V340" i="6"/>
  <c r="R340" i="6"/>
  <c r="N340" i="6"/>
  <c r="J340" i="6"/>
  <c r="F340" i="6"/>
  <c r="V339" i="6"/>
  <c r="R339" i="6"/>
  <c r="N339" i="6"/>
  <c r="J339" i="6"/>
  <c r="F339" i="6"/>
  <c r="V338" i="6"/>
  <c r="R338" i="6"/>
  <c r="N338" i="6"/>
  <c r="J338" i="6"/>
  <c r="F338" i="6"/>
  <c r="V337" i="6"/>
  <c r="R337" i="6"/>
  <c r="N337" i="6"/>
  <c r="J337" i="6"/>
  <c r="F337" i="6"/>
  <c r="V336" i="6"/>
  <c r="R336" i="6"/>
  <c r="N336" i="6"/>
  <c r="J336" i="6"/>
  <c r="F336" i="6"/>
  <c r="V335" i="6"/>
  <c r="R335" i="6"/>
  <c r="N335" i="6"/>
  <c r="J335" i="6"/>
  <c r="F335" i="6"/>
  <c r="V334" i="6"/>
  <c r="R334" i="6"/>
  <c r="N334" i="6"/>
  <c r="J334" i="6"/>
  <c r="F334" i="6"/>
  <c r="V333" i="6"/>
  <c r="R333" i="6"/>
  <c r="N333" i="6"/>
  <c r="J333" i="6"/>
  <c r="F333" i="6"/>
  <c r="V332" i="6"/>
  <c r="R332" i="6"/>
  <c r="N332" i="6"/>
  <c r="J332" i="6"/>
  <c r="F332" i="6"/>
  <c r="V331" i="6"/>
  <c r="R331" i="6"/>
  <c r="N31" i="5" s="1"/>
  <c r="N331" i="6"/>
  <c r="J331" i="6"/>
  <c r="F331" i="6"/>
  <c r="V330" i="6"/>
  <c r="P31" i="5" s="1"/>
  <c r="R330" i="6"/>
  <c r="N330" i="6"/>
  <c r="J330" i="6"/>
  <c r="F330" i="6"/>
  <c r="H31" i="5" s="1"/>
  <c r="V329" i="6"/>
  <c r="R329" i="6"/>
  <c r="N329" i="6"/>
  <c r="J329" i="6"/>
  <c r="J31" i="5" s="1"/>
  <c r="F329" i="6"/>
  <c r="U327" i="6"/>
  <c r="T327" i="6"/>
  <c r="Q327" i="6"/>
  <c r="P327" i="6"/>
  <c r="M327" i="6"/>
  <c r="L327" i="6"/>
  <c r="I327" i="6"/>
  <c r="H327" i="6"/>
  <c r="E327" i="6"/>
  <c r="D327" i="6"/>
  <c r="B327" i="6"/>
  <c r="V323" i="6"/>
  <c r="R323" i="6"/>
  <c r="N323" i="6"/>
  <c r="J323" i="6"/>
  <c r="F323" i="6"/>
  <c r="V322" i="6"/>
  <c r="R322" i="6"/>
  <c r="N322" i="6"/>
  <c r="J322" i="6"/>
  <c r="F322" i="6"/>
  <c r="V321" i="6"/>
  <c r="R321" i="6"/>
  <c r="N321" i="6"/>
  <c r="J321" i="6"/>
  <c r="F321" i="6"/>
  <c r="V320" i="6"/>
  <c r="R320" i="6"/>
  <c r="N320" i="6"/>
  <c r="J320" i="6"/>
  <c r="F320" i="6"/>
  <c r="V319" i="6"/>
  <c r="R319" i="6"/>
  <c r="N319" i="6"/>
  <c r="J319" i="6"/>
  <c r="F319" i="6"/>
  <c r="V318" i="6"/>
  <c r="R318" i="6"/>
  <c r="N318" i="6"/>
  <c r="J318" i="6"/>
  <c r="F318" i="6"/>
  <c r="V317" i="6"/>
  <c r="R317" i="6"/>
  <c r="N317" i="6"/>
  <c r="J317" i="6"/>
  <c r="F317" i="6"/>
  <c r="C317" i="6"/>
  <c r="V316" i="6"/>
  <c r="R316" i="6"/>
  <c r="N316" i="6"/>
  <c r="J316" i="6"/>
  <c r="F316" i="6"/>
  <c r="C316" i="6"/>
  <c r="V315" i="6"/>
  <c r="R315" i="6"/>
  <c r="N315" i="6"/>
  <c r="J315" i="6"/>
  <c r="F315" i="6"/>
  <c r="C315" i="6"/>
  <c r="V314" i="6"/>
  <c r="R314" i="6"/>
  <c r="N314" i="6"/>
  <c r="J314" i="6"/>
  <c r="F314" i="6"/>
  <c r="C314" i="6"/>
  <c r="V313" i="6"/>
  <c r="R313" i="6"/>
  <c r="N313" i="6"/>
  <c r="J313" i="6"/>
  <c r="F313" i="6"/>
  <c r="C313" i="6"/>
  <c r="V312" i="6"/>
  <c r="R312" i="6"/>
  <c r="N312" i="6"/>
  <c r="J312" i="6"/>
  <c r="F312" i="6"/>
  <c r="C312" i="6"/>
  <c r="V311" i="6"/>
  <c r="R311" i="6"/>
  <c r="N311" i="6"/>
  <c r="J311" i="6"/>
  <c r="F311" i="6"/>
  <c r="C311" i="6"/>
  <c r="V310" i="6"/>
  <c r="R310" i="6"/>
  <c r="N310" i="6"/>
  <c r="J310" i="6"/>
  <c r="F310" i="6"/>
  <c r="C310" i="6"/>
  <c r="V309" i="6"/>
  <c r="R309" i="6"/>
  <c r="N309" i="6"/>
  <c r="J309" i="6"/>
  <c r="F309" i="6"/>
  <c r="C309" i="6"/>
  <c r="V308" i="6"/>
  <c r="R308" i="6"/>
  <c r="N308" i="6"/>
  <c r="J308" i="6"/>
  <c r="F308" i="6"/>
  <c r="C308" i="6"/>
  <c r="V307" i="6"/>
  <c r="R307" i="6"/>
  <c r="N307" i="6"/>
  <c r="J307" i="6"/>
  <c r="F307" i="6"/>
  <c r="C307" i="6"/>
  <c r="V306" i="6"/>
  <c r="R306" i="6"/>
  <c r="N306" i="6"/>
  <c r="J306" i="6"/>
  <c r="F306" i="6"/>
  <c r="C306" i="6"/>
  <c r="V305" i="6"/>
  <c r="R305" i="6"/>
  <c r="N305" i="6"/>
  <c r="J305" i="6"/>
  <c r="F305" i="6"/>
  <c r="C305" i="6"/>
  <c r="V304" i="6"/>
  <c r="R304" i="6"/>
  <c r="N304" i="6"/>
  <c r="J304" i="6"/>
  <c r="F304" i="6"/>
  <c r="C304" i="6"/>
  <c r="V303" i="6"/>
  <c r="R303" i="6"/>
  <c r="N303" i="6"/>
  <c r="J303" i="6"/>
  <c r="F303" i="6"/>
  <c r="C303" i="6"/>
  <c r="B295" i="6" s="1"/>
  <c r="B761" i="6" s="1"/>
  <c r="V302" i="6"/>
  <c r="R302" i="6"/>
  <c r="N302" i="6"/>
  <c r="J302" i="6"/>
  <c r="F302" i="6"/>
  <c r="C302" i="6"/>
  <c r="V301" i="6"/>
  <c r="R301" i="6"/>
  <c r="N301" i="6"/>
  <c r="J301" i="6"/>
  <c r="F301" i="6"/>
  <c r="C301" i="6"/>
  <c r="V300" i="6"/>
  <c r="R300" i="6"/>
  <c r="N300" i="6"/>
  <c r="L30" i="5" s="1"/>
  <c r="J300" i="6"/>
  <c r="F300" i="6"/>
  <c r="C300" i="6"/>
  <c r="V299" i="6"/>
  <c r="R299" i="6"/>
  <c r="N299" i="6"/>
  <c r="J299" i="6"/>
  <c r="F299" i="6"/>
  <c r="H30" i="5" s="1"/>
  <c r="C299" i="6"/>
  <c r="V298" i="6"/>
  <c r="R298" i="6"/>
  <c r="N298" i="6"/>
  <c r="J298" i="6"/>
  <c r="J30" i="5" s="1"/>
  <c r="F298" i="6"/>
  <c r="C298" i="6"/>
  <c r="V297" i="6"/>
  <c r="P30" i="5" s="1"/>
  <c r="R297" i="6"/>
  <c r="N297" i="6"/>
  <c r="J297" i="6"/>
  <c r="F297" i="6"/>
  <c r="C297" i="6"/>
  <c r="U295" i="6"/>
  <c r="T295" i="6"/>
  <c r="Q295" i="6"/>
  <c r="P295" i="6"/>
  <c r="M295" i="6"/>
  <c r="L295" i="6"/>
  <c r="I295" i="6"/>
  <c r="H295" i="6"/>
  <c r="E295" i="6"/>
  <c r="D295" i="6"/>
  <c r="V291" i="6"/>
  <c r="R291" i="6"/>
  <c r="N291" i="6"/>
  <c r="J291" i="6"/>
  <c r="F291" i="6"/>
  <c r="V290" i="6"/>
  <c r="R290" i="6"/>
  <c r="N290" i="6"/>
  <c r="J290" i="6"/>
  <c r="F290" i="6"/>
  <c r="V289" i="6"/>
  <c r="R289" i="6"/>
  <c r="N289" i="6"/>
  <c r="J289" i="6"/>
  <c r="F289" i="6"/>
  <c r="V288" i="6"/>
  <c r="R288" i="6"/>
  <c r="N288" i="6"/>
  <c r="J288" i="6"/>
  <c r="F288" i="6"/>
  <c r="V287" i="6"/>
  <c r="R287" i="6"/>
  <c r="N287" i="6"/>
  <c r="J287" i="6"/>
  <c r="F287" i="6"/>
  <c r="V286" i="6"/>
  <c r="R286" i="6"/>
  <c r="N286" i="6"/>
  <c r="J286" i="6"/>
  <c r="F286" i="6"/>
  <c r="V285" i="6"/>
  <c r="R285" i="6"/>
  <c r="N285" i="6"/>
  <c r="J285" i="6"/>
  <c r="F285" i="6"/>
  <c r="C285" i="6"/>
  <c r="V284" i="6"/>
  <c r="R284" i="6"/>
  <c r="N284" i="6"/>
  <c r="J284" i="6"/>
  <c r="F284" i="6"/>
  <c r="C284" i="6"/>
  <c r="V283" i="6"/>
  <c r="R283" i="6"/>
  <c r="N283" i="6"/>
  <c r="J283" i="6"/>
  <c r="F283" i="6"/>
  <c r="C283" i="6"/>
  <c r="V282" i="6"/>
  <c r="R282" i="6"/>
  <c r="N282" i="6"/>
  <c r="J282" i="6"/>
  <c r="F282" i="6"/>
  <c r="C282" i="6"/>
  <c r="V281" i="6"/>
  <c r="R281" i="6"/>
  <c r="N281" i="6"/>
  <c r="J281" i="6"/>
  <c r="F281" i="6"/>
  <c r="C281" i="6"/>
  <c r="V280" i="6"/>
  <c r="R280" i="6"/>
  <c r="N280" i="6"/>
  <c r="J280" i="6"/>
  <c r="F280" i="6"/>
  <c r="C280" i="6"/>
  <c r="V279" i="6"/>
  <c r="R279" i="6"/>
  <c r="N279" i="6"/>
  <c r="J279" i="6"/>
  <c r="F279" i="6"/>
  <c r="C279" i="6"/>
  <c r="V278" i="6"/>
  <c r="R278" i="6"/>
  <c r="N278" i="6"/>
  <c r="J278" i="6"/>
  <c r="F278" i="6"/>
  <c r="C278" i="6"/>
  <c r="V277" i="6"/>
  <c r="R277" i="6"/>
  <c r="N277" i="6"/>
  <c r="J277" i="6"/>
  <c r="F277" i="6"/>
  <c r="C277" i="6"/>
  <c r="V276" i="6"/>
  <c r="R276" i="6"/>
  <c r="N276" i="6"/>
  <c r="J276" i="6"/>
  <c r="F276" i="6"/>
  <c r="C276" i="6"/>
  <c r="V275" i="6"/>
  <c r="R275" i="6"/>
  <c r="N275" i="6"/>
  <c r="J275" i="6"/>
  <c r="F275" i="6"/>
  <c r="C275" i="6"/>
  <c r="V274" i="6"/>
  <c r="R274" i="6"/>
  <c r="N274" i="6"/>
  <c r="J274" i="6"/>
  <c r="F274" i="6"/>
  <c r="C274" i="6"/>
  <c r="V273" i="6"/>
  <c r="R273" i="6"/>
  <c r="N273" i="6"/>
  <c r="J273" i="6"/>
  <c r="F273" i="6"/>
  <c r="C273" i="6"/>
  <c r="V272" i="6"/>
  <c r="R272" i="6"/>
  <c r="N272" i="6"/>
  <c r="J272" i="6"/>
  <c r="F272" i="6"/>
  <c r="C272" i="6"/>
  <c r="V271" i="6"/>
  <c r="R271" i="6"/>
  <c r="N271" i="6"/>
  <c r="J271" i="6"/>
  <c r="F271" i="6"/>
  <c r="C271" i="6"/>
  <c r="B263" i="6" s="1"/>
  <c r="V270" i="6"/>
  <c r="R270" i="6"/>
  <c r="N270" i="6"/>
  <c r="J270" i="6"/>
  <c r="F270" i="6"/>
  <c r="C270" i="6"/>
  <c r="V269" i="6"/>
  <c r="R269" i="6"/>
  <c r="N269" i="6"/>
  <c r="J269" i="6"/>
  <c r="F269" i="6"/>
  <c r="C269" i="6"/>
  <c r="V268" i="6"/>
  <c r="R268" i="6"/>
  <c r="N268" i="6"/>
  <c r="J268" i="6"/>
  <c r="J29" i="5" s="1"/>
  <c r="F268" i="6"/>
  <c r="H29" i="5" s="1"/>
  <c r="C268" i="6"/>
  <c r="V267" i="6"/>
  <c r="R267" i="6"/>
  <c r="N267" i="6"/>
  <c r="J267" i="6"/>
  <c r="F267" i="6"/>
  <c r="C267" i="6"/>
  <c r="V266" i="6"/>
  <c r="P29" i="5" s="1"/>
  <c r="R266" i="6"/>
  <c r="N266" i="6"/>
  <c r="J266" i="6"/>
  <c r="F266" i="6"/>
  <c r="C266" i="6"/>
  <c r="V265" i="6"/>
  <c r="R265" i="6"/>
  <c r="N29" i="5" s="1"/>
  <c r="N265" i="6"/>
  <c r="L29" i="5" s="1"/>
  <c r="J265" i="6"/>
  <c r="F265" i="6"/>
  <c r="C265" i="6"/>
  <c r="U263" i="6"/>
  <c r="T263" i="6"/>
  <c r="Q263" i="6"/>
  <c r="P263" i="6"/>
  <c r="M263" i="6"/>
  <c r="L263" i="6"/>
  <c r="I263" i="6"/>
  <c r="H263" i="6"/>
  <c r="E263" i="6"/>
  <c r="D263" i="6"/>
  <c r="V259" i="6"/>
  <c r="R259" i="6"/>
  <c r="N259" i="6"/>
  <c r="J259" i="6"/>
  <c r="F259" i="6"/>
  <c r="V258" i="6"/>
  <c r="R258" i="6"/>
  <c r="N258" i="6"/>
  <c r="J258" i="6"/>
  <c r="F258" i="6"/>
  <c r="V257" i="6"/>
  <c r="R257" i="6"/>
  <c r="N257" i="6"/>
  <c r="J257" i="6"/>
  <c r="F257" i="6"/>
  <c r="V256" i="6"/>
  <c r="R256" i="6"/>
  <c r="N256" i="6"/>
  <c r="J256" i="6"/>
  <c r="F256" i="6"/>
  <c r="V255" i="6"/>
  <c r="R255" i="6"/>
  <c r="N255" i="6"/>
  <c r="J255" i="6"/>
  <c r="F255" i="6"/>
  <c r="V254" i="6"/>
  <c r="R254" i="6"/>
  <c r="N254" i="6"/>
  <c r="J254" i="6"/>
  <c r="F254" i="6"/>
  <c r="V253" i="6"/>
  <c r="R253" i="6"/>
  <c r="N253" i="6"/>
  <c r="J253" i="6"/>
  <c r="F253" i="6"/>
  <c r="V252" i="6"/>
  <c r="R252" i="6"/>
  <c r="N252" i="6"/>
  <c r="J252" i="6"/>
  <c r="F252" i="6"/>
  <c r="V251" i="6"/>
  <c r="R251" i="6"/>
  <c r="N251" i="6"/>
  <c r="J251" i="6"/>
  <c r="F251" i="6"/>
  <c r="V250" i="6"/>
  <c r="R250" i="6"/>
  <c r="N250" i="6"/>
  <c r="J250" i="6"/>
  <c r="F250" i="6"/>
  <c r="V249" i="6"/>
  <c r="R249" i="6"/>
  <c r="N249" i="6"/>
  <c r="J249" i="6"/>
  <c r="F249" i="6"/>
  <c r="V248" i="6"/>
  <c r="R248" i="6"/>
  <c r="N248" i="6"/>
  <c r="J248" i="6"/>
  <c r="F248" i="6"/>
  <c r="V247" i="6"/>
  <c r="R247" i="6"/>
  <c r="N247" i="6"/>
  <c r="J247" i="6"/>
  <c r="F247" i="6"/>
  <c r="V246" i="6"/>
  <c r="R246" i="6"/>
  <c r="N246" i="6"/>
  <c r="J246" i="6"/>
  <c r="F246" i="6"/>
  <c r="V245" i="6"/>
  <c r="R245" i="6"/>
  <c r="N245" i="6"/>
  <c r="J245" i="6"/>
  <c r="F245" i="6"/>
  <c r="V244" i="6"/>
  <c r="R244" i="6"/>
  <c r="N244" i="6"/>
  <c r="J244" i="6"/>
  <c r="F244" i="6"/>
  <c r="V243" i="6"/>
  <c r="R243" i="6"/>
  <c r="N243" i="6"/>
  <c r="J243" i="6"/>
  <c r="F243" i="6"/>
  <c r="V242" i="6"/>
  <c r="R242" i="6"/>
  <c r="N242" i="6"/>
  <c r="J242" i="6"/>
  <c r="F242" i="6"/>
  <c r="V241" i="6"/>
  <c r="R241" i="6"/>
  <c r="N241" i="6"/>
  <c r="J241" i="6"/>
  <c r="F241" i="6"/>
  <c r="V240" i="6"/>
  <c r="R240" i="6"/>
  <c r="N240" i="6"/>
  <c r="J240" i="6"/>
  <c r="F240" i="6"/>
  <c r="V239" i="6"/>
  <c r="R239" i="6"/>
  <c r="N239" i="6"/>
  <c r="J239" i="6"/>
  <c r="F239" i="6"/>
  <c r="V238" i="6"/>
  <c r="R238" i="6"/>
  <c r="N238" i="6"/>
  <c r="J238" i="6"/>
  <c r="F238" i="6"/>
  <c r="V237" i="6"/>
  <c r="R237" i="6"/>
  <c r="N237" i="6"/>
  <c r="J237" i="6"/>
  <c r="J28" i="5" s="1"/>
  <c r="F237" i="6"/>
  <c r="V236" i="6"/>
  <c r="R236" i="6"/>
  <c r="N236" i="6"/>
  <c r="J236" i="6"/>
  <c r="F236" i="6"/>
  <c r="V235" i="6"/>
  <c r="R235" i="6"/>
  <c r="N28" i="5" s="1"/>
  <c r="N235" i="6"/>
  <c r="J235" i="6"/>
  <c r="F235" i="6"/>
  <c r="V234" i="6"/>
  <c r="P28" i="5" s="1"/>
  <c r="R234" i="6"/>
  <c r="N234" i="6"/>
  <c r="L28" i="5" s="1"/>
  <c r="J234" i="6"/>
  <c r="F234" i="6"/>
  <c r="H28" i="5" s="1"/>
  <c r="V233" i="6"/>
  <c r="R233" i="6"/>
  <c r="N233" i="6"/>
  <c r="J233" i="6"/>
  <c r="F233" i="6"/>
  <c r="U231" i="6"/>
  <c r="T231" i="6"/>
  <c r="Q231" i="6"/>
  <c r="P231" i="6"/>
  <c r="M231" i="6"/>
  <c r="L231" i="6"/>
  <c r="I231" i="6"/>
  <c r="H231" i="6"/>
  <c r="E231" i="6"/>
  <c r="D231" i="6"/>
  <c r="B231" i="6"/>
  <c r="B789" i="6" s="1"/>
  <c r="V227" i="6"/>
  <c r="R227" i="6"/>
  <c r="N227" i="6"/>
  <c r="J227" i="6"/>
  <c r="F227" i="6"/>
  <c r="V226" i="6"/>
  <c r="R226" i="6"/>
  <c r="N226" i="6"/>
  <c r="J226" i="6"/>
  <c r="F226" i="6"/>
  <c r="V225" i="6"/>
  <c r="R225" i="6"/>
  <c r="N225" i="6"/>
  <c r="J225" i="6"/>
  <c r="F225" i="6"/>
  <c r="V224" i="6"/>
  <c r="R224" i="6"/>
  <c r="N224" i="6"/>
  <c r="J224" i="6"/>
  <c r="F224" i="6"/>
  <c r="V223" i="6"/>
  <c r="R223" i="6"/>
  <c r="N223" i="6"/>
  <c r="J223" i="6"/>
  <c r="F223" i="6"/>
  <c r="V222" i="6"/>
  <c r="R222" i="6"/>
  <c r="N222" i="6"/>
  <c r="J222" i="6"/>
  <c r="F222" i="6"/>
  <c r="V221" i="6"/>
  <c r="R221" i="6"/>
  <c r="N221" i="6"/>
  <c r="J221" i="6"/>
  <c r="F221" i="6"/>
  <c r="V220" i="6"/>
  <c r="R220" i="6"/>
  <c r="N220" i="6"/>
  <c r="J220" i="6"/>
  <c r="F220" i="6"/>
  <c r="V219" i="6"/>
  <c r="R219" i="6"/>
  <c r="N219" i="6"/>
  <c r="J219" i="6"/>
  <c r="F219" i="6"/>
  <c r="V218" i="6"/>
  <c r="R218" i="6"/>
  <c r="N218" i="6"/>
  <c r="J218" i="6"/>
  <c r="F218" i="6"/>
  <c r="V217" i="6"/>
  <c r="R217" i="6"/>
  <c r="N217" i="6"/>
  <c r="J217" i="6"/>
  <c r="F217" i="6"/>
  <c r="V216" i="6"/>
  <c r="R216" i="6"/>
  <c r="N216" i="6"/>
  <c r="J216" i="6"/>
  <c r="F216" i="6"/>
  <c r="V215" i="6"/>
  <c r="R215" i="6"/>
  <c r="N215" i="6"/>
  <c r="J215" i="6"/>
  <c r="F215" i="6"/>
  <c r="V214" i="6"/>
  <c r="R214" i="6"/>
  <c r="N214" i="6"/>
  <c r="J214" i="6"/>
  <c r="F214" i="6"/>
  <c r="V213" i="6"/>
  <c r="R213" i="6"/>
  <c r="N213" i="6"/>
  <c r="J213" i="6"/>
  <c r="F213" i="6"/>
  <c r="V212" i="6"/>
  <c r="R212" i="6"/>
  <c r="N212" i="6"/>
  <c r="J212" i="6"/>
  <c r="F212" i="6"/>
  <c r="V211" i="6"/>
  <c r="R211" i="6"/>
  <c r="N211" i="6"/>
  <c r="J211" i="6"/>
  <c r="F211" i="6"/>
  <c r="V210" i="6"/>
  <c r="R210" i="6"/>
  <c r="N210" i="6"/>
  <c r="J210" i="6"/>
  <c r="F210" i="6"/>
  <c r="V209" i="6"/>
  <c r="R209" i="6"/>
  <c r="N209" i="6"/>
  <c r="J209" i="6"/>
  <c r="F209" i="6"/>
  <c r="V208" i="6"/>
  <c r="R208" i="6"/>
  <c r="N208" i="6"/>
  <c r="J208" i="6"/>
  <c r="F208" i="6"/>
  <c r="V207" i="6"/>
  <c r="R207" i="6"/>
  <c r="N207" i="6"/>
  <c r="J207" i="6"/>
  <c r="F207" i="6"/>
  <c r="V206" i="6"/>
  <c r="R206" i="6"/>
  <c r="N206" i="6"/>
  <c r="J206" i="6"/>
  <c r="F206" i="6"/>
  <c r="V205" i="6"/>
  <c r="R205" i="6"/>
  <c r="N205" i="6"/>
  <c r="J205" i="6"/>
  <c r="F205" i="6"/>
  <c r="V204" i="6"/>
  <c r="R204" i="6"/>
  <c r="N204" i="6"/>
  <c r="J204" i="6"/>
  <c r="F204" i="6"/>
  <c r="V203" i="6"/>
  <c r="R203" i="6"/>
  <c r="N203" i="6"/>
  <c r="J203" i="6"/>
  <c r="F203" i="6"/>
  <c r="V202" i="6"/>
  <c r="P27" i="5" s="1"/>
  <c r="R202" i="6"/>
  <c r="N202" i="6"/>
  <c r="L27" i="5" s="1"/>
  <c r="J202" i="6"/>
  <c r="F202" i="6"/>
  <c r="V201" i="6"/>
  <c r="R201" i="6"/>
  <c r="N27" i="5" s="1"/>
  <c r="N201" i="6"/>
  <c r="J201" i="6"/>
  <c r="J27" i="5" s="1"/>
  <c r="F201" i="6"/>
  <c r="H27" i="5" s="1"/>
  <c r="U199" i="6"/>
  <c r="T199" i="6"/>
  <c r="Q199" i="6"/>
  <c r="P199" i="6"/>
  <c r="M199" i="6"/>
  <c r="L199" i="6"/>
  <c r="I199" i="6"/>
  <c r="H199" i="6"/>
  <c r="E199" i="6"/>
  <c r="D199" i="6"/>
  <c r="B199" i="6"/>
  <c r="B709" i="6" s="1"/>
  <c r="V195" i="6"/>
  <c r="R195" i="6"/>
  <c r="N195" i="6"/>
  <c r="J195" i="6"/>
  <c r="F195" i="6"/>
  <c r="V194" i="6"/>
  <c r="R194" i="6"/>
  <c r="N194" i="6"/>
  <c r="J194" i="6"/>
  <c r="F194" i="6"/>
  <c r="V193" i="6"/>
  <c r="R193" i="6"/>
  <c r="N193" i="6"/>
  <c r="J193" i="6"/>
  <c r="F193" i="6"/>
  <c r="V192" i="6"/>
  <c r="R192" i="6"/>
  <c r="N192" i="6"/>
  <c r="J192" i="6"/>
  <c r="F192" i="6"/>
  <c r="V191" i="6"/>
  <c r="R191" i="6"/>
  <c r="N191" i="6"/>
  <c r="J191" i="6"/>
  <c r="F191" i="6"/>
  <c r="V190" i="6"/>
  <c r="R190" i="6"/>
  <c r="N190" i="6"/>
  <c r="J190" i="6"/>
  <c r="F190" i="6"/>
  <c r="V189" i="6"/>
  <c r="R189" i="6"/>
  <c r="N189" i="6"/>
  <c r="J189" i="6"/>
  <c r="F189" i="6"/>
  <c r="V188" i="6"/>
  <c r="R188" i="6"/>
  <c r="N188" i="6"/>
  <c r="J188" i="6"/>
  <c r="F188" i="6"/>
  <c r="V187" i="6"/>
  <c r="R187" i="6"/>
  <c r="N187" i="6"/>
  <c r="J187" i="6"/>
  <c r="F187" i="6"/>
  <c r="V186" i="6"/>
  <c r="R186" i="6"/>
  <c r="N186" i="6"/>
  <c r="J186" i="6"/>
  <c r="F186" i="6"/>
  <c r="V185" i="6"/>
  <c r="R185" i="6"/>
  <c r="N185" i="6"/>
  <c r="J185" i="6"/>
  <c r="F185" i="6"/>
  <c r="V184" i="6"/>
  <c r="R184" i="6"/>
  <c r="N184" i="6"/>
  <c r="J184" i="6"/>
  <c r="F184" i="6"/>
  <c r="V183" i="6"/>
  <c r="R183" i="6"/>
  <c r="N183" i="6"/>
  <c r="J183" i="6"/>
  <c r="F183" i="6"/>
  <c r="V182" i="6"/>
  <c r="R182" i="6"/>
  <c r="N182" i="6"/>
  <c r="J182" i="6"/>
  <c r="F182" i="6"/>
  <c r="V181" i="6"/>
  <c r="R181" i="6"/>
  <c r="N181" i="6"/>
  <c r="J181" i="6"/>
  <c r="F181" i="6"/>
  <c r="V180" i="6"/>
  <c r="R180" i="6"/>
  <c r="N180" i="6"/>
  <c r="J180" i="6"/>
  <c r="F180" i="6"/>
  <c r="V179" i="6"/>
  <c r="R179" i="6"/>
  <c r="N179" i="6"/>
  <c r="J179" i="6"/>
  <c r="F179" i="6"/>
  <c r="V178" i="6"/>
  <c r="R178" i="6"/>
  <c r="N178" i="6"/>
  <c r="J178" i="6"/>
  <c r="F178" i="6"/>
  <c r="V177" i="6"/>
  <c r="R177" i="6"/>
  <c r="N177" i="6"/>
  <c r="J177" i="6"/>
  <c r="F177" i="6"/>
  <c r="V176" i="6"/>
  <c r="R176" i="6"/>
  <c r="N176" i="6"/>
  <c r="J176" i="6"/>
  <c r="F176" i="6"/>
  <c r="V175" i="6"/>
  <c r="R175" i="6"/>
  <c r="N26" i="5" s="1"/>
  <c r="N175" i="6"/>
  <c r="J175" i="6"/>
  <c r="F175" i="6"/>
  <c r="V174" i="6"/>
  <c r="R174" i="6"/>
  <c r="N174" i="6"/>
  <c r="J174" i="6"/>
  <c r="F174" i="6"/>
  <c r="V173" i="6"/>
  <c r="R173" i="6"/>
  <c r="N173" i="6"/>
  <c r="J173" i="6"/>
  <c r="F173" i="6"/>
  <c r="V172" i="6"/>
  <c r="R172" i="6"/>
  <c r="N172" i="6"/>
  <c r="J172" i="6"/>
  <c r="F172" i="6"/>
  <c r="V171" i="6"/>
  <c r="R171" i="6"/>
  <c r="N171" i="6"/>
  <c r="J171" i="6"/>
  <c r="F171" i="6"/>
  <c r="V170" i="6"/>
  <c r="P26" i="5" s="1"/>
  <c r="R170" i="6"/>
  <c r="N170" i="6"/>
  <c r="J170" i="6"/>
  <c r="F170" i="6"/>
  <c r="H26" i="5" s="1"/>
  <c r="V169" i="6"/>
  <c r="R169" i="6"/>
  <c r="N169" i="6"/>
  <c r="L26" i="5" s="1"/>
  <c r="J169" i="6"/>
  <c r="J26" i="5" s="1"/>
  <c r="F169" i="6"/>
  <c r="U167" i="6"/>
  <c r="T167" i="6"/>
  <c r="Q167" i="6"/>
  <c r="P167" i="6"/>
  <c r="M167" i="6"/>
  <c r="L167" i="6"/>
  <c r="I167" i="6"/>
  <c r="H167" i="6"/>
  <c r="E167" i="6"/>
  <c r="D167" i="6"/>
  <c r="B167" i="6"/>
  <c r="V163" i="6"/>
  <c r="R163" i="6"/>
  <c r="N163" i="6"/>
  <c r="J163" i="6"/>
  <c r="F163" i="6"/>
  <c r="V162" i="6"/>
  <c r="R162" i="6"/>
  <c r="N162" i="6"/>
  <c r="J162" i="6"/>
  <c r="F162" i="6"/>
  <c r="V161" i="6"/>
  <c r="R161" i="6"/>
  <c r="N161" i="6"/>
  <c r="J161" i="6"/>
  <c r="F161" i="6"/>
  <c r="V160" i="6"/>
  <c r="R160" i="6"/>
  <c r="N160" i="6"/>
  <c r="J160" i="6"/>
  <c r="F160" i="6"/>
  <c r="V159" i="6"/>
  <c r="R159" i="6"/>
  <c r="N159" i="6"/>
  <c r="J159" i="6"/>
  <c r="F159" i="6"/>
  <c r="V158" i="6"/>
  <c r="R158" i="6"/>
  <c r="N158" i="6"/>
  <c r="J158" i="6"/>
  <c r="F158" i="6"/>
  <c r="V157" i="6"/>
  <c r="R157" i="6"/>
  <c r="N157" i="6"/>
  <c r="J157" i="6"/>
  <c r="F157" i="6"/>
  <c r="V156" i="6"/>
  <c r="R156" i="6"/>
  <c r="N156" i="6"/>
  <c r="J156" i="6"/>
  <c r="F156" i="6"/>
  <c r="V155" i="6"/>
  <c r="R155" i="6"/>
  <c r="N155" i="6"/>
  <c r="J155" i="6"/>
  <c r="F155" i="6"/>
  <c r="V154" i="6"/>
  <c r="R154" i="6"/>
  <c r="N154" i="6"/>
  <c r="J154" i="6"/>
  <c r="F154" i="6"/>
  <c r="V153" i="6"/>
  <c r="R153" i="6"/>
  <c r="N153" i="6"/>
  <c r="J153" i="6"/>
  <c r="F153" i="6"/>
  <c r="V152" i="6"/>
  <c r="R152" i="6"/>
  <c r="N152" i="6"/>
  <c r="J152" i="6"/>
  <c r="F152" i="6"/>
  <c r="V151" i="6"/>
  <c r="R151" i="6"/>
  <c r="N151" i="6"/>
  <c r="J151" i="6"/>
  <c r="F151" i="6"/>
  <c r="V150" i="6"/>
  <c r="R150" i="6"/>
  <c r="N150" i="6"/>
  <c r="J150" i="6"/>
  <c r="F150" i="6"/>
  <c r="V149" i="6"/>
  <c r="R149" i="6"/>
  <c r="N149" i="6"/>
  <c r="J149" i="6"/>
  <c r="F149" i="6"/>
  <c r="V148" i="6"/>
  <c r="R148" i="6"/>
  <c r="N148" i="6"/>
  <c r="J148" i="6"/>
  <c r="F148" i="6"/>
  <c r="V147" i="6"/>
  <c r="R147" i="6"/>
  <c r="N147" i="6"/>
  <c r="J147" i="6"/>
  <c r="F147" i="6"/>
  <c r="V146" i="6"/>
  <c r="R146" i="6"/>
  <c r="N146" i="6"/>
  <c r="J146" i="6"/>
  <c r="F146" i="6"/>
  <c r="V145" i="6"/>
  <c r="R145" i="6"/>
  <c r="N145" i="6"/>
  <c r="J145" i="6"/>
  <c r="F145" i="6"/>
  <c r="V144" i="6"/>
  <c r="R144" i="6"/>
  <c r="N144" i="6"/>
  <c r="J144" i="6"/>
  <c r="F144" i="6"/>
  <c r="H25" i="5" s="1"/>
  <c r="V143" i="6"/>
  <c r="R143" i="6"/>
  <c r="N143" i="6"/>
  <c r="J143" i="6"/>
  <c r="F143" i="6"/>
  <c r="V142" i="6"/>
  <c r="R142" i="6"/>
  <c r="N142" i="6"/>
  <c r="J142" i="6"/>
  <c r="F142" i="6"/>
  <c r="V141" i="6"/>
  <c r="R141" i="6"/>
  <c r="N141" i="6"/>
  <c r="J141" i="6"/>
  <c r="F141" i="6"/>
  <c r="V140" i="6"/>
  <c r="P25" i="5" s="1"/>
  <c r="R140" i="6"/>
  <c r="N140" i="6"/>
  <c r="J140" i="6"/>
  <c r="F140" i="6"/>
  <c r="V139" i="6"/>
  <c r="R139" i="6"/>
  <c r="N139" i="6"/>
  <c r="J139" i="6"/>
  <c r="J25" i="5" s="1"/>
  <c r="F139" i="6"/>
  <c r="V138" i="6"/>
  <c r="R138" i="6"/>
  <c r="N138" i="6"/>
  <c r="L25" i="5" s="1"/>
  <c r="J138" i="6"/>
  <c r="F138" i="6"/>
  <c r="V137" i="6"/>
  <c r="R137" i="6"/>
  <c r="N25" i="5" s="1"/>
  <c r="N137" i="6"/>
  <c r="J137" i="6"/>
  <c r="F137" i="6"/>
  <c r="U135" i="6"/>
  <c r="T135" i="6"/>
  <c r="Q135" i="6"/>
  <c r="P135" i="6"/>
  <c r="M135" i="6"/>
  <c r="L135" i="6"/>
  <c r="I135" i="6"/>
  <c r="H135" i="6"/>
  <c r="E135" i="6"/>
  <c r="D135" i="6"/>
  <c r="B135" i="6"/>
  <c r="V131" i="6"/>
  <c r="R131" i="6"/>
  <c r="N131" i="6"/>
  <c r="J131" i="6"/>
  <c r="F131" i="6"/>
  <c r="V130" i="6"/>
  <c r="R130" i="6"/>
  <c r="N130" i="6"/>
  <c r="J130" i="6"/>
  <c r="F130" i="6"/>
  <c r="V129" i="6"/>
  <c r="R129" i="6"/>
  <c r="N129" i="6"/>
  <c r="J129" i="6"/>
  <c r="F129" i="6"/>
  <c r="V128" i="6"/>
  <c r="R128" i="6"/>
  <c r="N128" i="6"/>
  <c r="J128" i="6"/>
  <c r="F128" i="6"/>
  <c r="V127" i="6"/>
  <c r="R127" i="6"/>
  <c r="N127" i="6"/>
  <c r="J127" i="6"/>
  <c r="F127" i="6"/>
  <c r="V126" i="6"/>
  <c r="R126" i="6"/>
  <c r="N126" i="6"/>
  <c r="J126" i="6"/>
  <c r="F126" i="6"/>
  <c r="V125" i="6"/>
  <c r="R125" i="6"/>
  <c r="N125" i="6"/>
  <c r="J125" i="6"/>
  <c r="F125" i="6"/>
  <c r="C125" i="6"/>
  <c r="V124" i="6"/>
  <c r="R124" i="6"/>
  <c r="N124" i="6"/>
  <c r="J124" i="6"/>
  <c r="F124" i="6"/>
  <c r="C124" i="6"/>
  <c r="V123" i="6"/>
  <c r="R123" i="6"/>
  <c r="N123" i="6"/>
  <c r="J123" i="6"/>
  <c r="F123" i="6"/>
  <c r="C123" i="6"/>
  <c r="V122" i="6"/>
  <c r="R122" i="6"/>
  <c r="N122" i="6"/>
  <c r="J122" i="6"/>
  <c r="F122" i="6"/>
  <c r="C122" i="6"/>
  <c r="V121" i="6"/>
  <c r="R121" i="6"/>
  <c r="N121" i="6"/>
  <c r="J121" i="6"/>
  <c r="F121" i="6"/>
  <c r="C121" i="6"/>
  <c r="V120" i="6"/>
  <c r="R120" i="6"/>
  <c r="N120" i="6"/>
  <c r="J120" i="6"/>
  <c r="F120" i="6"/>
  <c r="C120" i="6"/>
  <c r="V119" i="6"/>
  <c r="R119" i="6"/>
  <c r="N119" i="6"/>
  <c r="J119" i="6"/>
  <c r="F119" i="6"/>
  <c r="C119" i="6"/>
  <c r="V118" i="6"/>
  <c r="R118" i="6"/>
  <c r="N118" i="6"/>
  <c r="J118" i="6"/>
  <c r="F118" i="6"/>
  <c r="C118" i="6"/>
  <c r="V117" i="6"/>
  <c r="R117" i="6"/>
  <c r="N117" i="6"/>
  <c r="J117" i="6"/>
  <c r="F117" i="6"/>
  <c r="C117" i="6"/>
  <c r="V116" i="6"/>
  <c r="R116" i="6"/>
  <c r="N116" i="6"/>
  <c r="J116" i="6"/>
  <c r="F116" i="6"/>
  <c r="C116" i="6"/>
  <c r="V115" i="6"/>
  <c r="R115" i="6"/>
  <c r="N115" i="6"/>
  <c r="J115" i="6"/>
  <c r="F115" i="6"/>
  <c r="C115" i="6"/>
  <c r="V114" i="6"/>
  <c r="R114" i="6"/>
  <c r="N114" i="6"/>
  <c r="J114" i="6"/>
  <c r="F114" i="6"/>
  <c r="C114" i="6"/>
  <c r="V113" i="6"/>
  <c r="R113" i="6"/>
  <c r="N113" i="6"/>
  <c r="J113" i="6"/>
  <c r="F113" i="6"/>
  <c r="C113" i="6"/>
  <c r="V112" i="6"/>
  <c r="R112" i="6"/>
  <c r="N112" i="6"/>
  <c r="J112" i="6"/>
  <c r="F112" i="6"/>
  <c r="C112" i="6"/>
  <c r="V111" i="6"/>
  <c r="R111" i="6"/>
  <c r="N111" i="6"/>
  <c r="J111" i="6"/>
  <c r="F111" i="6"/>
  <c r="C111" i="6"/>
  <c r="V110" i="6"/>
  <c r="R110" i="6"/>
  <c r="N110" i="6"/>
  <c r="J110" i="6"/>
  <c r="F110" i="6"/>
  <c r="C110" i="6"/>
  <c r="V109" i="6"/>
  <c r="R109" i="6"/>
  <c r="N109" i="6"/>
  <c r="J109" i="6"/>
  <c r="F109" i="6"/>
  <c r="C109" i="6"/>
  <c r="V108" i="6"/>
  <c r="R108" i="6"/>
  <c r="N108" i="6"/>
  <c r="J108" i="6"/>
  <c r="F108" i="6"/>
  <c r="H24" i="5" s="1"/>
  <c r="C108" i="6"/>
  <c r="V107" i="6"/>
  <c r="R107" i="6"/>
  <c r="N107" i="6"/>
  <c r="J107" i="6"/>
  <c r="F107" i="6"/>
  <c r="C107" i="6"/>
  <c r="V106" i="6"/>
  <c r="P24" i="5" s="1"/>
  <c r="R106" i="6"/>
  <c r="N106" i="6"/>
  <c r="J106" i="6"/>
  <c r="F106" i="6"/>
  <c r="C106" i="6"/>
  <c r="B103" i="6" s="1"/>
  <c r="D738" i="6" s="1"/>
  <c r="V105" i="6"/>
  <c r="R105" i="6"/>
  <c r="N24" i="5" s="1"/>
  <c r="N105" i="6"/>
  <c r="L24" i="5" s="1"/>
  <c r="J105" i="6"/>
  <c r="J24" i="5" s="1"/>
  <c r="F105" i="6"/>
  <c r="C105" i="6"/>
  <c r="U103" i="6"/>
  <c r="T103" i="6"/>
  <c r="Q103" i="6"/>
  <c r="P103" i="6"/>
  <c r="M103" i="6"/>
  <c r="L103" i="6"/>
  <c r="I103" i="6"/>
  <c r="H103" i="6"/>
  <c r="E103" i="6"/>
  <c r="D103" i="6"/>
  <c r="V98" i="6"/>
  <c r="R98" i="6"/>
  <c r="N98" i="6"/>
  <c r="J98" i="6"/>
  <c r="F98" i="6"/>
  <c r="V97" i="6"/>
  <c r="R97" i="6"/>
  <c r="N97" i="6"/>
  <c r="J97" i="6"/>
  <c r="F97" i="6"/>
  <c r="V96" i="6"/>
  <c r="P23" i="5" s="1"/>
  <c r="R96" i="6"/>
  <c r="N96" i="6"/>
  <c r="J96" i="6"/>
  <c r="F96" i="6"/>
  <c r="H23" i="5" s="1"/>
  <c r="V95" i="6"/>
  <c r="R95" i="6"/>
  <c r="N95" i="6"/>
  <c r="J95" i="6"/>
  <c r="F95" i="6"/>
  <c r="V94" i="6"/>
  <c r="R94" i="6"/>
  <c r="N94" i="6"/>
  <c r="J94" i="6"/>
  <c r="F94" i="6"/>
  <c r="V93" i="6"/>
  <c r="R93" i="6"/>
  <c r="N93" i="6"/>
  <c r="J93" i="6"/>
  <c r="F93" i="6"/>
  <c r="V92" i="6"/>
  <c r="R92" i="6"/>
  <c r="N92" i="6"/>
  <c r="J92" i="6"/>
  <c r="F92" i="6"/>
  <c r="V91" i="6"/>
  <c r="R91" i="6"/>
  <c r="N91" i="6"/>
  <c r="J91" i="6"/>
  <c r="F91" i="6"/>
  <c r="V90" i="6"/>
  <c r="R90" i="6"/>
  <c r="N90" i="6"/>
  <c r="J90" i="6"/>
  <c r="F90" i="6"/>
  <c r="V89" i="6"/>
  <c r="R89" i="6"/>
  <c r="N89" i="6"/>
  <c r="J89" i="6"/>
  <c r="F89" i="6"/>
  <c r="V88" i="6"/>
  <c r="R88" i="6"/>
  <c r="N88" i="6"/>
  <c r="J88" i="6"/>
  <c r="F88" i="6"/>
  <c r="V87" i="6"/>
  <c r="R87" i="6"/>
  <c r="N87" i="6"/>
  <c r="J87" i="6"/>
  <c r="F87" i="6"/>
  <c r="V86" i="6"/>
  <c r="R86" i="6"/>
  <c r="N86" i="6"/>
  <c r="J86" i="6"/>
  <c r="F86" i="6"/>
  <c r="V85" i="6"/>
  <c r="R85" i="6"/>
  <c r="N85" i="6"/>
  <c r="J85" i="6"/>
  <c r="F85" i="6"/>
  <c r="V84" i="6"/>
  <c r="R84" i="6"/>
  <c r="N84" i="6"/>
  <c r="J84" i="6"/>
  <c r="F84" i="6"/>
  <c r="V83" i="6"/>
  <c r="R83" i="6"/>
  <c r="N83" i="6"/>
  <c r="J83" i="6"/>
  <c r="F83" i="6"/>
  <c r="V82" i="6"/>
  <c r="R82" i="6"/>
  <c r="N82" i="6"/>
  <c r="J82" i="6"/>
  <c r="F82" i="6"/>
  <c r="V81" i="6"/>
  <c r="R81" i="6"/>
  <c r="N81" i="6"/>
  <c r="J81" i="6"/>
  <c r="F81" i="6"/>
  <c r="V80" i="6"/>
  <c r="R80" i="6"/>
  <c r="N80" i="6"/>
  <c r="J80" i="6"/>
  <c r="F80" i="6"/>
  <c r="V79" i="6"/>
  <c r="R79" i="6"/>
  <c r="N79" i="6"/>
  <c r="J79" i="6"/>
  <c r="F79" i="6"/>
  <c r="V78" i="6"/>
  <c r="R78" i="6"/>
  <c r="N78" i="6"/>
  <c r="J78" i="6"/>
  <c r="F78" i="6"/>
  <c r="V77" i="6"/>
  <c r="R77" i="6"/>
  <c r="N22" i="5" s="1"/>
  <c r="N77" i="6"/>
  <c r="J77" i="6"/>
  <c r="F77" i="6"/>
  <c r="V76" i="6"/>
  <c r="R76" i="6"/>
  <c r="N76" i="6"/>
  <c r="J76" i="6"/>
  <c r="F76" i="6"/>
  <c r="V75" i="6"/>
  <c r="R75" i="6"/>
  <c r="N75" i="6"/>
  <c r="J75" i="6"/>
  <c r="F75" i="6"/>
  <c r="V74" i="6"/>
  <c r="R74" i="6"/>
  <c r="N74" i="6"/>
  <c r="L22" i="5" s="1"/>
  <c r="J74" i="6"/>
  <c r="F74" i="6"/>
  <c r="V73" i="6"/>
  <c r="R73" i="6"/>
  <c r="N73" i="6"/>
  <c r="J73" i="6"/>
  <c r="J22" i="5" s="1"/>
  <c r="F73" i="6"/>
  <c r="V72" i="6"/>
  <c r="P22" i="5" s="1"/>
  <c r="R72" i="6"/>
  <c r="N72" i="6"/>
  <c r="J72" i="6"/>
  <c r="F72" i="6"/>
  <c r="H22" i="5" s="1"/>
  <c r="U70" i="6"/>
  <c r="T70" i="6"/>
  <c r="Q70" i="6"/>
  <c r="P70" i="6"/>
  <c r="M70" i="6"/>
  <c r="L70" i="6"/>
  <c r="I70" i="6"/>
  <c r="H70" i="6"/>
  <c r="E70" i="6"/>
  <c r="D70" i="6"/>
  <c r="B70" i="6"/>
  <c r="D789" i="6" s="1"/>
  <c r="V65" i="6"/>
  <c r="R65" i="6"/>
  <c r="N65" i="6"/>
  <c r="J65" i="6"/>
  <c r="F65" i="6"/>
  <c r="V64" i="6"/>
  <c r="R64" i="6"/>
  <c r="N64" i="6"/>
  <c r="J64" i="6"/>
  <c r="F64" i="6"/>
  <c r="V63" i="6"/>
  <c r="R63" i="6"/>
  <c r="N63" i="6"/>
  <c r="L21" i="5" s="1"/>
  <c r="J63" i="6"/>
  <c r="F63" i="6"/>
  <c r="V62" i="6"/>
  <c r="R62" i="6"/>
  <c r="N62" i="6"/>
  <c r="J62" i="6"/>
  <c r="F62" i="6"/>
  <c r="V61" i="6"/>
  <c r="R61" i="6"/>
  <c r="N61" i="6"/>
  <c r="J61" i="6"/>
  <c r="F61" i="6"/>
  <c r="V60" i="6"/>
  <c r="R60" i="6"/>
  <c r="N60" i="6"/>
  <c r="J60" i="6"/>
  <c r="F60" i="6"/>
  <c r="V59" i="6"/>
  <c r="R59" i="6"/>
  <c r="N59" i="6"/>
  <c r="J59" i="6"/>
  <c r="F59" i="6"/>
  <c r="V58" i="6"/>
  <c r="R58" i="6"/>
  <c r="N58" i="6"/>
  <c r="J58" i="6"/>
  <c r="F58" i="6"/>
  <c r="V57" i="6"/>
  <c r="R57" i="6"/>
  <c r="N57" i="6"/>
  <c r="J57" i="6"/>
  <c r="F57" i="6"/>
  <c r="V56" i="6"/>
  <c r="R56" i="6"/>
  <c r="N56" i="6"/>
  <c r="J56" i="6"/>
  <c r="F56" i="6"/>
  <c r="V55" i="6"/>
  <c r="R55" i="6"/>
  <c r="N55" i="6"/>
  <c r="J55" i="6"/>
  <c r="F55" i="6"/>
  <c r="V54" i="6"/>
  <c r="R54" i="6"/>
  <c r="N54" i="6"/>
  <c r="J54" i="6"/>
  <c r="F54" i="6"/>
  <c r="V53" i="6"/>
  <c r="R53" i="6"/>
  <c r="N53" i="6"/>
  <c r="J53" i="6"/>
  <c r="F53" i="6"/>
  <c r="V52" i="6"/>
  <c r="R52" i="6"/>
  <c r="N52" i="6"/>
  <c r="J52" i="6"/>
  <c r="F52" i="6"/>
  <c r="V51" i="6"/>
  <c r="R51" i="6"/>
  <c r="N51" i="6"/>
  <c r="J51" i="6"/>
  <c r="F51" i="6"/>
  <c r="V50" i="6"/>
  <c r="R50" i="6"/>
  <c r="N50" i="6"/>
  <c r="J50" i="6"/>
  <c r="F50" i="6"/>
  <c r="V49" i="6"/>
  <c r="R49" i="6"/>
  <c r="N49" i="6"/>
  <c r="J49" i="6"/>
  <c r="F49" i="6"/>
  <c r="V48" i="6"/>
  <c r="R48" i="6"/>
  <c r="N48" i="6"/>
  <c r="J48" i="6"/>
  <c r="F48" i="6"/>
  <c r="V47" i="6"/>
  <c r="R47" i="6"/>
  <c r="N47" i="6"/>
  <c r="J47" i="6"/>
  <c r="F47" i="6"/>
  <c r="V46" i="6"/>
  <c r="R46" i="6"/>
  <c r="N46" i="6"/>
  <c r="J46" i="6"/>
  <c r="F46" i="6"/>
  <c r="V45" i="6"/>
  <c r="R45" i="6"/>
  <c r="N45" i="6"/>
  <c r="J45" i="6"/>
  <c r="F45" i="6"/>
  <c r="V44" i="6"/>
  <c r="R44" i="6"/>
  <c r="N44" i="6"/>
  <c r="J44" i="6"/>
  <c r="F44" i="6"/>
  <c r="V43" i="6"/>
  <c r="R43" i="6"/>
  <c r="N43" i="6"/>
  <c r="J43" i="6"/>
  <c r="F43" i="6"/>
  <c r="V42" i="6"/>
  <c r="R42" i="6"/>
  <c r="N42" i="6"/>
  <c r="J42" i="6"/>
  <c r="F42" i="6"/>
  <c r="V41" i="6"/>
  <c r="P20" i="5" s="1"/>
  <c r="R41" i="6"/>
  <c r="N41" i="6"/>
  <c r="J41" i="6"/>
  <c r="F41" i="6"/>
  <c r="V40" i="6"/>
  <c r="R40" i="6"/>
  <c r="N20" i="5" s="1"/>
  <c r="N40" i="6"/>
  <c r="J40" i="6"/>
  <c r="J20" i="5" s="1"/>
  <c r="F40" i="6"/>
  <c r="V39" i="6"/>
  <c r="R39" i="6"/>
  <c r="N39" i="6"/>
  <c r="L20" i="5" s="1"/>
  <c r="J39" i="6"/>
  <c r="F39" i="6"/>
  <c r="H20" i="5" s="1"/>
  <c r="U37" i="6"/>
  <c r="T37" i="6"/>
  <c r="Q37" i="6"/>
  <c r="P37" i="6"/>
  <c r="M37" i="6"/>
  <c r="L37" i="6"/>
  <c r="I37" i="6"/>
  <c r="H37" i="6"/>
  <c r="E37" i="6"/>
  <c r="D37" i="6"/>
  <c r="B37" i="6"/>
  <c r="B704" i="6" s="1"/>
  <c r="V32" i="6"/>
  <c r="R32" i="6"/>
  <c r="N32" i="6"/>
  <c r="J32" i="6"/>
  <c r="F32" i="6"/>
  <c r="V31" i="6"/>
  <c r="R31" i="6"/>
  <c r="N31" i="6"/>
  <c r="J31" i="6"/>
  <c r="F31" i="6"/>
  <c r="V30" i="6"/>
  <c r="P19" i="5" s="1"/>
  <c r="R30" i="6"/>
  <c r="N30" i="6"/>
  <c r="J30" i="6"/>
  <c r="J19" i="5" s="1"/>
  <c r="F30" i="6"/>
  <c r="H19" i="5" s="1"/>
  <c r="V29" i="6"/>
  <c r="R29" i="6"/>
  <c r="N29" i="6"/>
  <c r="J29" i="6"/>
  <c r="F29" i="6"/>
  <c r="V28" i="6"/>
  <c r="R28" i="6"/>
  <c r="N28" i="6"/>
  <c r="J28" i="6"/>
  <c r="F28" i="6"/>
  <c r="V27" i="6"/>
  <c r="R27" i="6"/>
  <c r="N27" i="6"/>
  <c r="J27" i="6"/>
  <c r="F27" i="6"/>
  <c r="V26" i="6"/>
  <c r="R26" i="6"/>
  <c r="N26" i="6"/>
  <c r="J26" i="6"/>
  <c r="F26" i="6"/>
  <c r="V25" i="6"/>
  <c r="R25" i="6"/>
  <c r="N25" i="6"/>
  <c r="J25" i="6"/>
  <c r="F25" i="6"/>
  <c r="V24" i="6"/>
  <c r="R24" i="6"/>
  <c r="N24" i="6"/>
  <c r="J24" i="6"/>
  <c r="F24" i="6"/>
  <c r="V23" i="6"/>
  <c r="R23" i="6"/>
  <c r="N23" i="6"/>
  <c r="J23" i="6"/>
  <c r="F23" i="6"/>
  <c r="V22" i="6"/>
  <c r="R22" i="6"/>
  <c r="N22" i="6"/>
  <c r="J22" i="6"/>
  <c r="F22" i="6"/>
  <c r="V21" i="6"/>
  <c r="R21" i="6"/>
  <c r="N21" i="6"/>
  <c r="J21" i="6"/>
  <c r="F21" i="6"/>
  <c r="V20" i="6"/>
  <c r="R20" i="6"/>
  <c r="N20" i="6"/>
  <c r="J20" i="6"/>
  <c r="F20" i="6"/>
  <c r="V19" i="6"/>
  <c r="R19" i="6"/>
  <c r="N19" i="6"/>
  <c r="J19" i="6"/>
  <c r="F19" i="6"/>
  <c r="V18" i="6"/>
  <c r="R18" i="6"/>
  <c r="N18" i="6"/>
  <c r="J18" i="6"/>
  <c r="F18" i="6"/>
  <c r="V17" i="6"/>
  <c r="R17" i="6"/>
  <c r="N17" i="6"/>
  <c r="J17" i="6"/>
  <c r="F17" i="6"/>
  <c r="V16" i="6"/>
  <c r="R16" i="6"/>
  <c r="N16" i="6"/>
  <c r="J16" i="6"/>
  <c r="F16" i="6"/>
  <c r="V15" i="6"/>
  <c r="R15" i="6"/>
  <c r="N15" i="6"/>
  <c r="J15" i="6"/>
  <c r="F15" i="6"/>
  <c r="V14" i="6"/>
  <c r="R14" i="6"/>
  <c r="N14" i="6"/>
  <c r="J14" i="6"/>
  <c r="F14" i="6"/>
  <c r="V13" i="6"/>
  <c r="R13" i="6"/>
  <c r="N13" i="6"/>
  <c r="J13" i="6"/>
  <c r="F13" i="6"/>
  <c r="V12" i="6"/>
  <c r="R12" i="6"/>
  <c r="N12" i="6"/>
  <c r="J12" i="6"/>
  <c r="F12" i="6"/>
  <c r="V11" i="6"/>
  <c r="R11" i="6"/>
  <c r="N11" i="6"/>
  <c r="J11" i="6"/>
  <c r="F11" i="6"/>
  <c r="V10" i="6"/>
  <c r="R10" i="6"/>
  <c r="N10" i="6"/>
  <c r="J10" i="6"/>
  <c r="F10" i="6"/>
  <c r="V9" i="6"/>
  <c r="R9" i="6"/>
  <c r="N9" i="6"/>
  <c r="J9" i="6"/>
  <c r="F9" i="6"/>
  <c r="V8" i="6"/>
  <c r="R8" i="6"/>
  <c r="N8" i="6"/>
  <c r="J8" i="6"/>
  <c r="F8" i="6"/>
  <c r="V7" i="6"/>
  <c r="R7" i="6"/>
  <c r="N18" i="5" s="1"/>
  <c r="N7" i="6"/>
  <c r="J7" i="6"/>
  <c r="F7" i="6"/>
  <c r="V6" i="6"/>
  <c r="P18" i="5" s="1"/>
  <c r="R6" i="6"/>
  <c r="N6" i="6"/>
  <c r="L18" i="5" s="1"/>
  <c r="J6" i="6"/>
  <c r="J18" i="5" s="1"/>
  <c r="F6" i="6"/>
  <c r="H18" i="5" s="1"/>
  <c r="U4" i="6"/>
  <c r="T4" i="6"/>
  <c r="Q4" i="6"/>
  <c r="P4" i="6"/>
  <c r="M4" i="6"/>
  <c r="L4" i="6"/>
  <c r="I4" i="6"/>
  <c r="H4" i="6"/>
  <c r="E4" i="6"/>
  <c r="D4" i="6"/>
  <c r="B4" i="6"/>
  <c r="B699" i="6" s="1"/>
  <c r="Q61" i="5"/>
  <c r="P61" i="5"/>
  <c r="O61" i="5"/>
  <c r="N61" i="5"/>
  <c r="M61" i="5"/>
  <c r="K61" i="5"/>
  <c r="J61" i="5"/>
  <c r="I61" i="5"/>
  <c r="Q58" i="5"/>
  <c r="P58" i="5"/>
  <c r="O58" i="5"/>
  <c r="N58" i="5"/>
  <c r="M58" i="5"/>
  <c r="L58" i="5"/>
  <c r="K58" i="5"/>
  <c r="J58" i="5"/>
  <c r="I58" i="5"/>
  <c r="H58" i="5"/>
  <c r="Q57" i="5"/>
  <c r="P57" i="5"/>
  <c r="O57" i="5"/>
  <c r="N57" i="5"/>
  <c r="M57" i="5"/>
  <c r="L57" i="5"/>
  <c r="K57" i="5"/>
  <c r="J57" i="5"/>
  <c r="I57" i="5"/>
  <c r="H57" i="5"/>
  <c r="Q56" i="5"/>
  <c r="P56" i="5"/>
  <c r="O56" i="5"/>
  <c r="N56" i="5"/>
  <c r="M56" i="5"/>
  <c r="L56" i="5"/>
  <c r="K56" i="5"/>
  <c r="J56" i="5"/>
  <c r="I56" i="5"/>
  <c r="H56" i="5"/>
  <c r="Q55" i="5"/>
  <c r="O55" i="5"/>
  <c r="N55" i="5"/>
  <c r="M55" i="5"/>
  <c r="L55" i="5"/>
  <c r="K55" i="5"/>
  <c r="J55" i="5"/>
  <c r="I55" i="5"/>
  <c r="H55" i="5"/>
  <c r="Q52" i="5"/>
  <c r="P52" i="5"/>
  <c r="O52" i="5"/>
  <c r="M52" i="5"/>
  <c r="L52" i="5"/>
  <c r="K52" i="5"/>
  <c r="I52" i="5"/>
  <c r="H52" i="5"/>
  <c r="Q51" i="5"/>
  <c r="P51" i="5"/>
  <c r="N51" i="5"/>
  <c r="M51" i="5"/>
  <c r="L51" i="5"/>
  <c r="K51" i="5"/>
  <c r="J51" i="5"/>
  <c r="I51" i="5"/>
  <c r="H51" i="5"/>
  <c r="Q50" i="5"/>
  <c r="P50" i="5"/>
  <c r="O50" i="5"/>
  <c r="N50" i="5"/>
  <c r="M50" i="5"/>
  <c r="L50" i="5"/>
  <c r="K50" i="5"/>
  <c r="I50" i="5"/>
  <c r="H50" i="5"/>
  <c r="Q49" i="5"/>
  <c r="P49" i="5"/>
  <c r="O49" i="5"/>
  <c r="N49" i="5"/>
  <c r="M49" i="5"/>
  <c r="L49" i="5"/>
  <c r="J49" i="5"/>
  <c r="I49" i="5"/>
  <c r="H49" i="5"/>
  <c r="Q48" i="5"/>
  <c r="P48" i="5"/>
  <c r="O48" i="5"/>
  <c r="N48" i="5"/>
  <c r="M48" i="5"/>
  <c r="L48" i="5"/>
  <c r="K48" i="5"/>
  <c r="I48" i="5"/>
  <c r="H48" i="5"/>
  <c r="Q47" i="5"/>
  <c r="P47" i="5"/>
  <c r="N47" i="5"/>
  <c r="M47" i="5"/>
  <c r="L47" i="5"/>
  <c r="K47" i="5"/>
  <c r="J47" i="5"/>
  <c r="I47" i="5"/>
  <c r="H47" i="5"/>
  <c r="Q46" i="5"/>
  <c r="P46" i="5"/>
  <c r="O46" i="5"/>
  <c r="N46" i="5"/>
  <c r="M46" i="5"/>
  <c r="L46" i="5"/>
  <c r="K46" i="5"/>
  <c r="I46" i="5"/>
  <c r="H46" i="5"/>
  <c r="Q43" i="5"/>
  <c r="P43" i="5"/>
  <c r="O43" i="5"/>
  <c r="N43" i="5"/>
  <c r="M43" i="5"/>
  <c r="L43" i="5"/>
  <c r="K43" i="5"/>
  <c r="J43" i="5"/>
  <c r="I43" i="5"/>
  <c r="H43" i="5"/>
  <c r="Q42" i="5"/>
  <c r="P42" i="5"/>
  <c r="O42" i="5"/>
  <c r="N42" i="5"/>
  <c r="M42" i="5"/>
  <c r="L42" i="5"/>
  <c r="K42" i="5"/>
  <c r="J42" i="5"/>
  <c r="I42" i="5"/>
  <c r="H42" i="5"/>
  <c r="Q40" i="5"/>
  <c r="O40" i="5"/>
  <c r="N40" i="5"/>
  <c r="M40" i="5"/>
  <c r="K40" i="5"/>
  <c r="J40" i="5"/>
  <c r="I40" i="5"/>
  <c r="Q39" i="5"/>
  <c r="O39" i="5"/>
  <c r="M39" i="5"/>
  <c r="L39" i="5"/>
  <c r="K39" i="5"/>
  <c r="I39" i="5"/>
  <c r="Q38" i="5"/>
  <c r="O38" i="5"/>
  <c r="N38" i="5"/>
  <c r="M38" i="5"/>
  <c r="K38" i="5"/>
  <c r="I38" i="5"/>
  <c r="Q37" i="5"/>
  <c r="P37" i="5"/>
  <c r="O37" i="5"/>
  <c r="M37" i="5"/>
  <c r="K37" i="5"/>
  <c r="I37" i="5"/>
  <c r="H37" i="5"/>
  <c r="Q36" i="5"/>
  <c r="O36" i="5"/>
  <c r="M36" i="5"/>
  <c r="K36" i="5"/>
  <c r="J36" i="5"/>
  <c r="I36" i="5"/>
  <c r="Q35" i="5"/>
  <c r="O35" i="5"/>
  <c r="M35" i="5"/>
  <c r="L35" i="5"/>
  <c r="K35" i="5"/>
  <c r="I35" i="5"/>
  <c r="Q34" i="5"/>
  <c r="O34" i="5"/>
  <c r="N34" i="5"/>
  <c r="M34" i="5"/>
  <c r="K34" i="5"/>
  <c r="I34" i="5"/>
  <c r="Q33" i="5"/>
  <c r="P33" i="5"/>
  <c r="O33" i="5"/>
  <c r="M33" i="5"/>
  <c r="K33" i="5"/>
  <c r="I33" i="5"/>
  <c r="H33" i="5"/>
  <c r="Q32" i="5"/>
  <c r="O32" i="5"/>
  <c r="M32" i="5"/>
  <c r="K32" i="5"/>
  <c r="J32" i="5"/>
  <c r="I32" i="5"/>
  <c r="Q31" i="5"/>
  <c r="O31" i="5"/>
  <c r="M31" i="5"/>
  <c r="L31" i="5"/>
  <c r="K31" i="5"/>
  <c r="I31" i="5"/>
  <c r="Q30" i="5"/>
  <c r="O30" i="5"/>
  <c r="N30" i="5"/>
  <c r="M30" i="5"/>
  <c r="K30" i="5"/>
  <c r="I30" i="5"/>
  <c r="Q29" i="5"/>
  <c r="O29" i="5"/>
  <c r="M29" i="5"/>
  <c r="K29" i="5"/>
  <c r="I29" i="5"/>
  <c r="Q28" i="5"/>
  <c r="O28" i="5"/>
  <c r="M28" i="5"/>
  <c r="K28" i="5"/>
  <c r="I28" i="5"/>
  <c r="Q27" i="5"/>
  <c r="O27" i="5"/>
  <c r="M27" i="5"/>
  <c r="K27" i="5"/>
  <c r="I27" i="5"/>
  <c r="Q26" i="5"/>
  <c r="O26" i="5"/>
  <c r="M26" i="5"/>
  <c r="K26" i="5"/>
  <c r="I26" i="5"/>
  <c r="Q25" i="5"/>
  <c r="O25" i="5"/>
  <c r="M25" i="5"/>
  <c r="K25" i="5"/>
  <c r="I25" i="5"/>
  <c r="Q24" i="5"/>
  <c r="O24" i="5"/>
  <c r="M24" i="5"/>
  <c r="K24" i="5"/>
  <c r="I24" i="5"/>
  <c r="Q23" i="5"/>
  <c r="O23" i="5"/>
  <c r="N23" i="5"/>
  <c r="M23" i="5"/>
  <c r="L23" i="5"/>
  <c r="K23" i="5"/>
  <c r="J23" i="5"/>
  <c r="I23" i="5"/>
  <c r="Q22" i="5"/>
  <c r="O22" i="5"/>
  <c r="M22" i="5"/>
  <c r="K22" i="5"/>
  <c r="I22" i="5"/>
  <c r="Q21" i="5"/>
  <c r="P21" i="5"/>
  <c r="O21" i="5"/>
  <c r="N21" i="5"/>
  <c r="M21" i="5"/>
  <c r="K21" i="5"/>
  <c r="J21" i="5"/>
  <c r="I21" i="5"/>
  <c r="H21" i="5"/>
  <c r="Q20" i="5"/>
  <c r="O20" i="5"/>
  <c r="M20" i="5"/>
  <c r="K20" i="5"/>
  <c r="I20" i="5"/>
  <c r="Q19" i="5"/>
  <c r="O19" i="5"/>
  <c r="N19" i="5"/>
  <c r="M19" i="5"/>
  <c r="L19" i="5"/>
  <c r="K19" i="5"/>
  <c r="I19" i="5"/>
  <c r="Q18" i="5"/>
  <c r="O18" i="5"/>
  <c r="M18" i="5"/>
  <c r="K18" i="5"/>
  <c r="I18" i="5"/>
  <c r="V261" i="3"/>
  <c r="R261" i="3"/>
  <c r="P46" i="2" s="1"/>
  <c r="N261" i="3"/>
  <c r="N46" i="2" s="1"/>
  <c r="J261" i="3"/>
  <c r="F261" i="3"/>
  <c r="U259" i="3"/>
  <c r="T259" i="3"/>
  <c r="Q259" i="3"/>
  <c r="P259" i="3"/>
  <c r="M259" i="3"/>
  <c r="L259" i="3"/>
  <c r="I259" i="3"/>
  <c r="H259" i="3"/>
  <c r="E259" i="3"/>
  <c r="D259" i="3"/>
  <c r="V255" i="3"/>
  <c r="R255" i="3"/>
  <c r="N255" i="3"/>
  <c r="J255" i="3"/>
  <c r="F255" i="3"/>
  <c r="V254" i="3"/>
  <c r="R254" i="3"/>
  <c r="N254" i="3"/>
  <c r="J254" i="3"/>
  <c r="F254" i="3"/>
  <c r="V253" i="3"/>
  <c r="R253" i="3"/>
  <c r="N253" i="3"/>
  <c r="J253" i="3"/>
  <c r="F253" i="3"/>
  <c r="V252" i="3"/>
  <c r="R252" i="3"/>
  <c r="N252" i="3"/>
  <c r="J252" i="3"/>
  <c r="F252" i="3"/>
  <c r="V251" i="3"/>
  <c r="R251" i="3"/>
  <c r="N251" i="3"/>
  <c r="J251" i="3"/>
  <c r="F251" i="3"/>
  <c r="V250" i="3"/>
  <c r="R250" i="3"/>
  <c r="N250" i="3"/>
  <c r="J250" i="3"/>
  <c r="F250" i="3"/>
  <c r="V249" i="3"/>
  <c r="R249" i="3"/>
  <c r="N249" i="3"/>
  <c r="J249" i="3"/>
  <c r="F249" i="3"/>
  <c r="V248" i="3"/>
  <c r="R248" i="3"/>
  <c r="N248" i="3"/>
  <c r="J248" i="3"/>
  <c r="F248" i="3"/>
  <c r="V247" i="3"/>
  <c r="R247" i="3"/>
  <c r="N247" i="3"/>
  <c r="J247" i="3"/>
  <c r="F247" i="3"/>
  <c r="V246" i="3"/>
  <c r="R246" i="3"/>
  <c r="N246" i="3"/>
  <c r="M44" i="2" s="1"/>
  <c r="J246" i="3"/>
  <c r="F246" i="3"/>
  <c r="V245" i="3"/>
  <c r="R245" i="3"/>
  <c r="O44" i="2" s="1"/>
  <c r="N245" i="3"/>
  <c r="J245" i="3"/>
  <c r="F245" i="3"/>
  <c r="V244" i="3"/>
  <c r="Q44" i="2" s="1"/>
  <c r="R244" i="3"/>
  <c r="N244" i="3"/>
  <c r="J244" i="3"/>
  <c r="F244" i="3"/>
  <c r="I44" i="2" s="1"/>
  <c r="U242" i="3"/>
  <c r="T242" i="3"/>
  <c r="Q242" i="3"/>
  <c r="P242" i="3"/>
  <c r="M242" i="3"/>
  <c r="L242" i="3"/>
  <c r="I242" i="3"/>
  <c r="H242" i="3"/>
  <c r="E242" i="3"/>
  <c r="D242" i="3"/>
  <c r="D236" i="3"/>
  <c r="V232" i="3"/>
  <c r="R232" i="3"/>
  <c r="N232" i="3"/>
  <c r="J232" i="3"/>
  <c r="F232" i="3"/>
  <c r="C232" i="3"/>
  <c r="V231" i="3"/>
  <c r="R231" i="3"/>
  <c r="N231" i="3"/>
  <c r="J231" i="3"/>
  <c r="F231" i="3"/>
  <c r="C231" i="3"/>
  <c r="V230" i="3"/>
  <c r="R230" i="3"/>
  <c r="N230" i="3"/>
  <c r="J230" i="3"/>
  <c r="F230" i="3"/>
  <c r="C230" i="3"/>
  <c r="V229" i="3"/>
  <c r="R229" i="3"/>
  <c r="N229" i="3"/>
  <c r="J229" i="3"/>
  <c r="F229" i="3"/>
  <c r="C229" i="3"/>
  <c r="V228" i="3"/>
  <c r="R228" i="3"/>
  <c r="N228" i="3"/>
  <c r="J228" i="3"/>
  <c r="F228" i="3"/>
  <c r="C228" i="3"/>
  <c r="V227" i="3"/>
  <c r="R227" i="3"/>
  <c r="N227" i="3"/>
  <c r="J227" i="3"/>
  <c r="F227" i="3"/>
  <c r="C227" i="3"/>
  <c r="V226" i="3"/>
  <c r="R226" i="3"/>
  <c r="N226" i="3"/>
  <c r="J226" i="3"/>
  <c r="F226" i="3"/>
  <c r="C226" i="3"/>
  <c r="V225" i="3"/>
  <c r="R225" i="3"/>
  <c r="N225" i="3"/>
  <c r="J225" i="3"/>
  <c r="F225" i="3"/>
  <c r="C225" i="3"/>
  <c r="V224" i="3"/>
  <c r="R224" i="3"/>
  <c r="N224" i="3"/>
  <c r="J224" i="3"/>
  <c r="F224" i="3"/>
  <c r="C224" i="3"/>
  <c r="V223" i="3"/>
  <c r="R223" i="3"/>
  <c r="N223" i="3"/>
  <c r="J223" i="3"/>
  <c r="F223" i="3"/>
  <c r="C223" i="3"/>
  <c r="V222" i="3"/>
  <c r="R222" i="3"/>
  <c r="N222" i="3"/>
  <c r="J222" i="3"/>
  <c r="F222" i="3"/>
  <c r="C222" i="3"/>
  <c r="V221" i="3"/>
  <c r="R221" i="3"/>
  <c r="N221" i="3"/>
  <c r="J221" i="3"/>
  <c r="F221" i="3"/>
  <c r="C221" i="3"/>
  <c r="V220" i="3"/>
  <c r="R220" i="3"/>
  <c r="N220" i="3"/>
  <c r="J220" i="3"/>
  <c r="F220" i="3"/>
  <c r="C220" i="3"/>
  <c r="V219" i="3"/>
  <c r="R219" i="3"/>
  <c r="N219" i="3"/>
  <c r="J219" i="3"/>
  <c r="F219" i="3"/>
  <c r="C219" i="3"/>
  <c r="V218" i="3"/>
  <c r="R218" i="3"/>
  <c r="N218" i="3"/>
  <c r="J218" i="3"/>
  <c r="F218" i="3"/>
  <c r="C218" i="3"/>
  <c r="V217" i="3"/>
  <c r="R217" i="3"/>
  <c r="N217" i="3"/>
  <c r="J217" i="3"/>
  <c r="F217" i="3"/>
  <c r="C217" i="3"/>
  <c r="V216" i="3"/>
  <c r="R216" i="3"/>
  <c r="N216" i="3"/>
  <c r="J216" i="3"/>
  <c r="F216" i="3"/>
  <c r="C216" i="3"/>
  <c r="V215" i="3"/>
  <c r="R215" i="3"/>
  <c r="N215" i="3"/>
  <c r="J215" i="3"/>
  <c r="F215" i="3"/>
  <c r="C215" i="3"/>
  <c r="V214" i="3"/>
  <c r="Q41" i="2" s="1"/>
  <c r="R214" i="3"/>
  <c r="N214" i="3"/>
  <c r="J214" i="3"/>
  <c r="F214" i="3"/>
  <c r="C214" i="3"/>
  <c r="V213" i="3"/>
  <c r="R213" i="3"/>
  <c r="O41" i="2" s="1"/>
  <c r="N213" i="3"/>
  <c r="J213" i="3"/>
  <c r="F213" i="3"/>
  <c r="C213" i="3"/>
  <c r="V212" i="3"/>
  <c r="R212" i="3"/>
  <c r="N212" i="3"/>
  <c r="J212" i="3"/>
  <c r="K41" i="2" s="1"/>
  <c r="F212" i="3"/>
  <c r="I41" i="2" s="1"/>
  <c r="C212" i="3"/>
  <c r="U210" i="3"/>
  <c r="T210" i="3"/>
  <c r="Q210" i="3"/>
  <c r="P210" i="3"/>
  <c r="M210" i="3"/>
  <c r="L210" i="3"/>
  <c r="I210" i="3"/>
  <c r="H210" i="3"/>
  <c r="E210" i="3"/>
  <c r="D210" i="3"/>
  <c r="B210" i="3"/>
  <c r="V206" i="3"/>
  <c r="R206" i="3"/>
  <c r="N206" i="3"/>
  <c r="J206" i="3"/>
  <c r="F206" i="3"/>
  <c r="C206" i="3"/>
  <c r="V205" i="3"/>
  <c r="R205" i="3"/>
  <c r="N205" i="3"/>
  <c r="J205" i="3"/>
  <c r="F205" i="3"/>
  <c r="C205" i="3"/>
  <c r="V204" i="3"/>
  <c r="R204" i="3"/>
  <c r="N204" i="3"/>
  <c r="J204" i="3"/>
  <c r="F204" i="3"/>
  <c r="C204" i="3"/>
  <c r="V203" i="3"/>
  <c r="R203" i="3"/>
  <c r="N203" i="3"/>
  <c r="J203" i="3"/>
  <c r="F203" i="3"/>
  <c r="C203" i="3"/>
  <c r="V202" i="3"/>
  <c r="R202" i="3"/>
  <c r="N202" i="3"/>
  <c r="J202" i="3"/>
  <c r="F202" i="3"/>
  <c r="C202" i="3"/>
  <c r="V201" i="3"/>
  <c r="R201" i="3"/>
  <c r="N201" i="3"/>
  <c r="J201" i="3"/>
  <c r="F201" i="3"/>
  <c r="C201" i="3"/>
  <c r="V200" i="3"/>
  <c r="R200" i="3"/>
  <c r="N200" i="3"/>
  <c r="J200" i="3"/>
  <c r="F200" i="3"/>
  <c r="C200" i="3"/>
  <c r="V199" i="3"/>
  <c r="R199" i="3"/>
  <c r="N199" i="3"/>
  <c r="J199" i="3"/>
  <c r="F199" i="3"/>
  <c r="C199" i="3"/>
  <c r="V198" i="3"/>
  <c r="R198" i="3"/>
  <c r="N198" i="3"/>
  <c r="J198" i="3"/>
  <c r="F198" i="3"/>
  <c r="C198" i="3"/>
  <c r="V197" i="3"/>
  <c r="R197" i="3"/>
  <c r="N197" i="3"/>
  <c r="J197" i="3"/>
  <c r="F197" i="3"/>
  <c r="C197" i="3"/>
  <c r="V196" i="3"/>
  <c r="R196" i="3"/>
  <c r="N196" i="3"/>
  <c r="J196" i="3"/>
  <c r="F196" i="3"/>
  <c r="C196" i="3"/>
  <c r="V195" i="3"/>
  <c r="R195" i="3"/>
  <c r="N195" i="3"/>
  <c r="J195" i="3"/>
  <c r="F195" i="3"/>
  <c r="C195" i="3"/>
  <c r="V194" i="3"/>
  <c r="R194" i="3"/>
  <c r="N194" i="3"/>
  <c r="J194" i="3"/>
  <c r="F194" i="3"/>
  <c r="C194" i="3"/>
  <c r="V193" i="3"/>
  <c r="R193" i="3"/>
  <c r="N193" i="3"/>
  <c r="J193" i="3"/>
  <c r="F193" i="3"/>
  <c r="C193" i="3"/>
  <c r="V192" i="3"/>
  <c r="R192" i="3"/>
  <c r="N192" i="3"/>
  <c r="J192" i="3"/>
  <c r="F192" i="3"/>
  <c r="C192" i="3"/>
  <c r="V191" i="3"/>
  <c r="R191" i="3"/>
  <c r="N191" i="3"/>
  <c r="J191" i="3"/>
  <c r="F191" i="3"/>
  <c r="C191" i="3"/>
  <c r="V190" i="3"/>
  <c r="R190" i="3"/>
  <c r="N190" i="3"/>
  <c r="J190" i="3"/>
  <c r="F190" i="3"/>
  <c r="C190" i="3"/>
  <c r="V189" i="3"/>
  <c r="R189" i="3"/>
  <c r="N189" i="3"/>
  <c r="J189" i="3"/>
  <c r="F189" i="3"/>
  <c r="C189" i="3"/>
  <c r="V188" i="3"/>
  <c r="R188" i="3"/>
  <c r="N188" i="3"/>
  <c r="J188" i="3"/>
  <c r="F188" i="3"/>
  <c r="C188" i="3"/>
  <c r="V187" i="3"/>
  <c r="Q40" i="2" s="1"/>
  <c r="R187" i="3"/>
  <c r="N187" i="3"/>
  <c r="J187" i="3"/>
  <c r="F187" i="3"/>
  <c r="C187" i="3"/>
  <c r="V186" i="3"/>
  <c r="R186" i="3"/>
  <c r="N186" i="3"/>
  <c r="M40" i="2" s="1"/>
  <c r="J186" i="3"/>
  <c r="K40" i="2" s="1"/>
  <c r="F186" i="3"/>
  <c r="C186" i="3"/>
  <c r="U184" i="3"/>
  <c r="T184" i="3"/>
  <c r="Q184" i="3"/>
  <c r="P184" i="3"/>
  <c r="M184" i="3"/>
  <c r="L184" i="3"/>
  <c r="I184" i="3"/>
  <c r="H184" i="3"/>
  <c r="E184" i="3"/>
  <c r="D184" i="3"/>
  <c r="V180" i="3"/>
  <c r="R180" i="3"/>
  <c r="N180" i="3"/>
  <c r="M38" i="2" s="1"/>
  <c r="J180" i="3"/>
  <c r="F180" i="3"/>
  <c r="V179" i="3"/>
  <c r="R179" i="3"/>
  <c r="N179" i="3"/>
  <c r="J179" i="3"/>
  <c r="F179" i="3"/>
  <c r="V178" i="3"/>
  <c r="R178" i="3"/>
  <c r="O38" i="2" s="1"/>
  <c r="N178" i="3"/>
  <c r="J178" i="3"/>
  <c r="F178" i="3"/>
  <c r="U176" i="3"/>
  <c r="T176" i="3"/>
  <c r="Q176" i="3"/>
  <c r="P176" i="3"/>
  <c r="M176" i="3"/>
  <c r="L176" i="3"/>
  <c r="I176" i="3"/>
  <c r="H176" i="3"/>
  <c r="E176" i="3"/>
  <c r="D176" i="3"/>
  <c r="B176" i="3"/>
  <c r="V173" i="3"/>
  <c r="R37" i="2" s="1"/>
  <c r="R173" i="3"/>
  <c r="N173" i="3"/>
  <c r="J173" i="3"/>
  <c r="F173" i="3"/>
  <c r="J37" i="2" s="1"/>
  <c r="U171" i="3"/>
  <c r="T171" i="3"/>
  <c r="Q171" i="3"/>
  <c r="P171" i="3"/>
  <c r="M171" i="3"/>
  <c r="L171" i="3"/>
  <c r="I171" i="3"/>
  <c r="H171" i="3"/>
  <c r="E171" i="3"/>
  <c r="D171" i="3"/>
  <c r="B171" i="3"/>
  <c r="V168" i="3"/>
  <c r="R36" i="2" s="1"/>
  <c r="R168" i="3"/>
  <c r="N168" i="3"/>
  <c r="J168" i="3"/>
  <c r="L36" i="2" s="1"/>
  <c r="F168" i="3"/>
  <c r="J36" i="2" s="1"/>
  <c r="U166" i="3"/>
  <c r="T166" i="3"/>
  <c r="Q166" i="3"/>
  <c r="P166" i="3"/>
  <c r="M166" i="3"/>
  <c r="L166" i="3"/>
  <c r="I166" i="3"/>
  <c r="H166" i="3"/>
  <c r="E166" i="3"/>
  <c r="D166" i="3"/>
  <c r="B166" i="3"/>
  <c r="V163" i="3"/>
  <c r="R35" i="2" s="1"/>
  <c r="R163" i="3"/>
  <c r="N163" i="3"/>
  <c r="J163" i="3"/>
  <c r="F163" i="3"/>
  <c r="J35" i="2" s="1"/>
  <c r="U161" i="3"/>
  <c r="T161" i="3"/>
  <c r="Q161" i="3"/>
  <c r="P161" i="3"/>
  <c r="M161" i="3"/>
  <c r="L161" i="3"/>
  <c r="I161" i="3"/>
  <c r="H161" i="3"/>
  <c r="E161" i="3"/>
  <c r="D161" i="3"/>
  <c r="B161" i="3"/>
  <c r="V156" i="3"/>
  <c r="R156" i="3"/>
  <c r="O34" i="2" s="1"/>
  <c r="N156" i="3"/>
  <c r="J156" i="3"/>
  <c r="F156" i="3"/>
  <c r="V155" i="3"/>
  <c r="R155" i="3"/>
  <c r="N155" i="3"/>
  <c r="J155" i="3"/>
  <c r="F155" i="3"/>
  <c r="V154" i="3"/>
  <c r="R154" i="3"/>
  <c r="N154" i="3"/>
  <c r="J154" i="3"/>
  <c r="F154" i="3"/>
  <c r="V153" i="3"/>
  <c r="R153" i="3"/>
  <c r="N153" i="3"/>
  <c r="J153" i="3"/>
  <c r="F153" i="3"/>
  <c r="V152" i="3"/>
  <c r="R152" i="3"/>
  <c r="N152" i="3"/>
  <c r="J152" i="3"/>
  <c r="F152" i="3"/>
  <c r="V151" i="3"/>
  <c r="R151" i="3"/>
  <c r="N151" i="3"/>
  <c r="J151" i="3"/>
  <c r="F151" i="3"/>
  <c r="V150" i="3"/>
  <c r="R150" i="3"/>
  <c r="N150" i="3"/>
  <c r="J150" i="3"/>
  <c r="F150" i="3"/>
  <c r="V149" i="3"/>
  <c r="R149" i="3"/>
  <c r="N149" i="3"/>
  <c r="J149" i="3"/>
  <c r="F149" i="3"/>
  <c r="V148" i="3"/>
  <c r="R148" i="3"/>
  <c r="N148" i="3"/>
  <c r="J148" i="3"/>
  <c r="F148" i="3"/>
  <c r="V147" i="3"/>
  <c r="R147" i="3"/>
  <c r="N147" i="3"/>
  <c r="J147" i="3"/>
  <c r="F147" i="3"/>
  <c r="V146" i="3"/>
  <c r="R146" i="3"/>
  <c r="N146" i="3"/>
  <c r="J146" i="3"/>
  <c r="F146" i="3"/>
  <c r="V145" i="3"/>
  <c r="R145" i="3"/>
  <c r="N145" i="3"/>
  <c r="J145" i="3"/>
  <c r="F145" i="3"/>
  <c r="V144" i="3"/>
  <c r="R144" i="3"/>
  <c r="N144" i="3"/>
  <c r="J144" i="3"/>
  <c r="F144" i="3"/>
  <c r="V143" i="3"/>
  <c r="R143" i="3"/>
  <c r="N143" i="3"/>
  <c r="J143" i="3"/>
  <c r="F143" i="3"/>
  <c r="V142" i="3"/>
  <c r="R142" i="3"/>
  <c r="N142" i="3"/>
  <c r="J142" i="3"/>
  <c r="F142" i="3"/>
  <c r="V141" i="3"/>
  <c r="R141" i="3"/>
  <c r="N141" i="3"/>
  <c r="J141" i="3"/>
  <c r="F141" i="3"/>
  <c r="V140" i="3"/>
  <c r="R140" i="3"/>
  <c r="N140" i="3"/>
  <c r="J140" i="3"/>
  <c r="F140" i="3"/>
  <c r="V139" i="3"/>
  <c r="R139" i="3"/>
  <c r="N139" i="3"/>
  <c r="J139" i="3"/>
  <c r="F139" i="3"/>
  <c r="V138" i="3"/>
  <c r="R138" i="3"/>
  <c r="N138" i="3"/>
  <c r="J138" i="3"/>
  <c r="F138" i="3"/>
  <c r="V137" i="3"/>
  <c r="R137" i="3"/>
  <c r="N137" i="3"/>
  <c r="J137" i="3"/>
  <c r="F137" i="3"/>
  <c r="V136" i="3"/>
  <c r="R136" i="3"/>
  <c r="N136" i="3"/>
  <c r="J136" i="3"/>
  <c r="F136" i="3"/>
  <c r="V135" i="3"/>
  <c r="R135" i="3"/>
  <c r="N135" i="3"/>
  <c r="J135" i="3"/>
  <c r="F135" i="3"/>
  <c r="V134" i="3"/>
  <c r="R134" i="3"/>
  <c r="O33" i="2" s="1"/>
  <c r="N134" i="3"/>
  <c r="J134" i="3"/>
  <c r="F134" i="3"/>
  <c r="V133" i="3"/>
  <c r="R133" i="3"/>
  <c r="N133" i="3"/>
  <c r="J133" i="3"/>
  <c r="F133" i="3"/>
  <c r="V132" i="3"/>
  <c r="R132" i="3"/>
  <c r="N132" i="3"/>
  <c r="J132" i="3"/>
  <c r="F132" i="3"/>
  <c r="V131" i="3"/>
  <c r="Q33" i="2" s="1"/>
  <c r="R131" i="3"/>
  <c r="N131" i="3"/>
  <c r="J131" i="3"/>
  <c r="F131" i="3"/>
  <c r="V130" i="3"/>
  <c r="R130" i="3"/>
  <c r="N130" i="3"/>
  <c r="M33" i="2" s="1"/>
  <c r="J130" i="3"/>
  <c r="F130" i="3"/>
  <c r="I33" i="2" s="1"/>
  <c r="U128" i="3"/>
  <c r="T128" i="3"/>
  <c r="Q128" i="3"/>
  <c r="P128" i="3"/>
  <c r="M128" i="3"/>
  <c r="L128" i="3"/>
  <c r="I128" i="3"/>
  <c r="H128" i="3"/>
  <c r="E128" i="3"/>
  <c r="D128" i="3"/>
  <c r="B128" i="3"/>
  <c r="V124" i="3"/>
  <c r="R124" i="3"/>
  <c r="N124" i="3"/>
  <c r="J124" i="3"/>
  <c r="F124" i="3"/>
  <c r="V123" i="3"/>
  <c r="Q32" i="2" s="1"/>
  <c r="R123" i="3"/>
  <c r="O32" i="2" s="1"/>
  <c r="N123" i="3"/>
  <c r="J123" i="3"/>
  <c r="F123" i="3"/>
  <c r="V122" i="3"/>
  <c r="R122" i="3"/>
  <c r="N122" i="3"/>
  <c r="J122" i="3"/>
  <c r="K32" i="2" s="1"/>
  <c r="F122" i="3"/>
  <c r="I32" i="2" s="1"/>
  <c r="U120" i="3"/>
  <c r="T120" i="3"/>
  <c r="Q120" i="3"/>
  <c r="P120" i="3"/>
  <c r="M120" i="3"/>
  <c r="L120" i="3"/>
  <c r="I120" i="3"/>
  <c r="H120" i="3"/>
  <c r="E120" i="3"/>
  <c r="D120" i="3"/>
  <c r="V117" i="3"/>
  <c r="R31" i="2" s="1"/>
  <c r="R117" i="3"/>
  <c r="N117" i="3"/>
  <c r="N31" i="2" s="1"/>
  <c r="J117" i="3"/>
  <c r="L31" i="2" s="1"/>
  <c r="F117" i="3"/>
  <c r="J31" i="2" s="1"/>
  <c r="U115" i="3"/>
  <c r="T115" i="3"/>
  <c r="Q115" i="3"/>
  <c r="P115" i="3"/>
  <c r="M115" i="3"/>
  <c r="L115" i="3"/>
  <c r="I115" i="3"/>
  <c r="H115" i="3"/>
  <c r="E115" i="3"/>
  <c r="D115" i="3"/>
  <c r="V111" i="3"/>
  <c r="R111" i="3"/>
  <c r="N111" i="3"/>
  <c r="J111" i="3"/>
  <c r="F111" i="3"/>
  <c r="V110" i="3"/>
  <c r="R110" i="3"/>
  <c r="N110" i="3"/>
  <c r="J110" i="3"/>
  <c r="K30" i="2" s="1"/>
  <c r="F110" i="3"/>
  <c r="V109" i="3"/>
  <c r="R109" i="3"/>
  <c r="O30" i="2" s="1"/>
  <c r="N109" i="3"/>
  <c r="M30" i="2" s="1"/>
  <c r="J109" i="3"/>
  <c r="F109" i="3"/>
  <c r="U107" i="3"/>
  <c r="T107" i="3"/>
  <c r="Q107" i="3"/>
  <c r="P107" i="3"/>
  <c r="M107" i="3"/>
  <c r="L107" i="3"/>
  <c r="I107" i="3"/>
  <c r="H107" i="3"/>
  <c r="E107" i="3"/>
  <c r="D107" i="3"/>
  <c r="V104" i="3"/>
  <c r="R29" i="2" s="1"/>
  <c r="R104" i="3"/>
  <c r="P29" i="2" s="1"/>
  <c r="N104" i="3"/>
  <c r="N29" i="2" s="1"/>
  <c r="J104" i="3"/>
  <c r="F104" i="3"/>
  <c r="U102" i="3"/>
  <c r="T102" i="3"/>
  <c r="Q102" i="3"/>
  <c r="P102" i="3"/>
  <c r="M102" i="3"/>
  <c r="L102" i="3"/>
  <c r="I102" i="3"/>
  <c r="H102" i="3"/>
  <c r="E102" i="3"/>
  <c r="D102" i="3"/>
  <c r="V97" i="3"/>
  <c r="R97" i="3"/>
  <c r="O28" i="2" s="1"/>
  <c r="N97" i="3"/>
  <c r="J97" i="3"/>
  <c r="K28" i="2" s="1"/>
  <c r="F97" i="3"/>
  <c r="V96" i="3"/>
  <c r="R96" i="3"/>
  <c r="N96" i="3"/>
  <c r="J96" i="3"/>
  <c r="F96" i="3"/>
  <c r="V95" i="3"/>
  <c r="R95" i="3"/>
  <c r="N95" i="3"/>
  <c r="J95" i="3"/>
  <c r="F95" i="3"/>
  <c r="V94" i="3"/>
  <c r="R94" i="3"/>
  <c r="N94" i="3"/>
  <c r="J94" i="3"/>
  <c r="F94" i="3"/>
  <c r="V93" i="3"/>
  <c r="R93" i="3"/>
  <c r="N93" i="3"/>
  <c r="J93" i="3"/>
  <c r="F93" i="3"/>
  <c r="V92" i="3"/>
  <c r="R92" i="3"/>
  <c r="N92" i="3"/>
  <c r="J92" i="3"/>
  <c r="F92" i="3"/>
  <c r="V91" i="3"/>
  <c r="R91" i="3"/>
  <c r="N91" i="3"/>
  <c r="J91" i="3"/>
  <c r="F91" i="3"/>
  <c r="V90" i="3"/>
  <c r="R90" i="3"/>
  <c r="N90" i="3"/>
  <c r="J90" i="3"/>
  <c r="F90" i="3"/>
  <c r="V89" i="3"/>
  <c r="R89" i="3"/>
  <c r="N89" i="3"/>
  <c r="J89" i="3"/>
  <c r="F89" i="3"/>
  <c r="V88" i="3"/>
  <c r="R88" i="3"/>
  <c r="N88" i="3"/>
  <c r="J88" i="3"/>
  <c r="F88" i="3"/>
  <c r="V87" i="3"/>
  <c r="R87" i="3"/>
  <c r="N87" i="3"/>
  <c r="J87" i="3"/>
  <c r="F87" i="3"/>
  <c r="V86" i="3"/>
  <c r="R86" i="3"/>
  <c r="N86" i="3"/>
  <c r="J86" i="3"/>
  <c r="F86" i="3"/>
  <c r="V85" i="3"/>
  <c r="R85" i="3"/>
  <c r="N85" i="3"/>
  <c r="J85" i="3"/>
  <c r="F85" i="3"/>
  <c r="V84" i="3"/>
  <c r="R84" i="3"/>
  <c r="N84" i="3"/>
  <c r="J84" i="3"/>
  <c r="F84" i="3"/>
  <c r="V83" i="3"/>
  <c r="R83" i="3"/>
  <c r="N83" i="3"/>
  <c r="J83" i="3"/>
  <c r="F83" i="3"/>
  <c r="V82" i="3"/>
  <c r="R82" i="3"/>
  <c r="N82" i="3"/>
  <c r="J82" i="3"/>
  <c r="F82" i="3"/>
  <c r="V81" i="3"/>
  <c r="R81" i="3"/>
  <c r="N81" i="3"/>
  <c r="J81" i="3"/>
  <c r="F81" i="3"/>
  <c r="V80" i="3"/>
  <c r="R80" i="3"/>
  <c r="N80" i="3"/>
  <c r="J80" i="3"/>
  <c r="F80" i="3"/>
  <c r="V79" i="3"/>
  <c r="R79" i="3"/>
  <c r="N79" i="3"/>
  <c r="J79" i="3"/>
  <c r="F79" i="3"/>
  <c r="V78" i="3"/>
  <c r="R78" i="3"/>
  <c r="N78" i="3"/>
  <c r="J78" i="3"/>
  <c r="F78" i="3"/>
  <c r="V77" i="3"/>
  <c r="R77" i="3"/>
  <c r="N77" i="3"/>
  <c r="J77" i="3"/>
  <c r="F77" i="3"/>
  <c r="V76" i="3"/>
  <c r="R76" i="3"/>
  <c r="N76" i="3"/>
  <c r="J76" i="3"/>
  <c r="F76" i="3"/>
  <c r="V75" i="3"/>
  <c r="R75" i="3"/>
  <c r="N75" i="3"/>
  <c r="J75" i="3"/>
  <c r="K27" i="2" s="1"/>
  <c r="F75" i="3"/>
  <c r="V74" i="3"/>
  <c r="R74" i="3"/>
  <c r="N74" i="3"/>
  <c r="J74" i="3"/>
  <c r="F74" i="3"/>
  <c r="V73" i="3"/>
  <c r="R73" i="3"/>
  <c r="N73" i="3"/>
  <c r="J73" i="3"/>
  <c r="F73" i="3"/>
  <c r="V72" i="3"/>
  <c r="R72" i="3"/>
  <c r="N72" i="3"/>
  <c r="M27" i="2" s="1"/>
  <c r="J72" i="3"/>
  <c r="F72" i="3"/>
  <c r="V71" i="3"/>
  <c r="Q27" i="2" s="1"/>
  <c r="R71" i="3"/>
  <c r="N71" i="3"/>
  <c r="J71" i="3"/>
  <c r="F71" i="3"/>
  <c r="I27" i="2" s="1"/>
  <c r="U69" i="3"/>
  <c r="T69" i="3"/>
  <c r="Q69" i="3"/>
  <c r="P69" i="3"/>
  <c r="M69" i="3"/>
  <c r="L69" i="3"/>
  <c r="I69" i="3"/>
  <c r="H69" i="3"/>
  <c r="E69" i="3"/>
  <c r="D69" i="3"/>
  <c r="B69" i="3"/>
  <c r="B107" i="3" s="1"/>
  <c r="V66" i="3"/>
  <c r="R26" i="2" s="1"/>
  <c r="R66" i="3"/>
  <c r="O26" i="2" s="1"/>
  <c r="N66" i="3"/>
  <c r="J66" i="3"/>
  <c r="L26" i="2" s="1"/>
  <c r="F66" i="3"/>
  <c r="U64" i="3"/>
  <c r="T64" i="3"/>
  <c r="Q64" i="3"/>
  <c r="P64" i="3"/>
  <c r="M64" i="3"/>
  <c r="L64" i="3"/>
  <c r="I64" i="3"/>
  <c r="H64" i="3"/>
  <c r="E64" i="3"/>
  <c r="D64" i="3"/>
  <c r="B64" i="3"/>
  <c r="V61" i="3"/>
  <c r="R25" i="2" s="1"/>
  <c r="R61" i="3"/>
  <c r="N61" i="3"/>
  <c r="J61" i="3"/>
  <c r="F61" i="3"/>
  <c r="J25" i="2" s="1"/>
  <c r="U59" i="3"/>
  <c r="T59" i="3"/>
  <c r="Q59" i="3"/>
  <c r="P59" i="3"/>
  <c r="M59" i="3"/>
  <c r="L59" i="3"/>
  <c r="I59" i="3"/>
  <c r="H59" i="3"/>
  <c r="E59" i="3"/>
  <c r="D59" i="3"/>
  <c r="B59" i="3"/>
  <c r="V55" i="3"/>
  <c r="Q24" i="2" s="1"/>
  <c r="R55" i="3"/>
  <c r="N55" i="3"/>
  <c r="J55" i="3"/>
  <c r="F55" i="3"/>
  <c r="V54" i="3"/>
  <c r="R54" i="3"/>
  <c r="N54" i="3"/>
  <c r="J54" i="3"/>
  <c r="K24" i="2" s="1"/>
  <c r="F54" i="3"/>
  <c r="U52" i="3"/>
  <c r="T52" i="3"/>
  <c r="Q52" i="3"/>
  <c r="P52" i="3"/>
  <c r="M52" i="3"/>
  <c r="L52" i="3"/>
  <c r="I52" i="3"/>
  <c r="H52" i="3"/>
  <c r="E52" i="3"/>
  <c r="D52" i="3"/>
  <c r="B52" i="3"/>
  <c r="V49" i="3"/>
  <c r="R49" i="3"/>
  <c r="N49" i="3"/>
  <c r="N23" i="2" s="1"/>
  <c r="J49" i="3"/>
  <c r="L23" i="2" s="1"/>
  <c r="F49" i="3"/>
  <c r="U47" i="3"/>
  <c r="T47" i="3"/>
  <c r="Q47" i="3"/>
  <c r="P47" i="3"/>
  <c r="M47" i="3"/>
  <c r="L47" i="3"/>
  <c r="I47" i="3"/>
  <c r="H47" i="3"/>
  <c r="E47" i="3"/>
  <c r="D47" i="3"/>
  <c r="B47" i="3"/>
  <c r="V44" i="3"/>
  <c r="R44" i="3"/>
  <c r="P22" i="2" s="1"/>
  <c r="N44" i="3"/>
  <c r="N22" i="2" s="1"/>
  <c r="J44" i="3"/>
  <c r="L22" i="2" s="1"/>
  <c r="F44" i="3"/>
  <c r="U42" i="3"/>
  <c r="T42" i="3"/>
  <c r="Q42" i="3"/>
  <c r="P42" i="3"/>
  <c r="M42" i="3"/>
  <c r="L42" i="3"/>
  <c r="I42" i="3"/>
  <c r="H42" i="3"/>
  <c r="E42" i="3"/>
  <c r="D42" i="3"/>
  <c r="B42" i="3"/>
  <c r="V39" i="3"/>
  <c r="Q21" i="2" s="1"/>
  <c r="R39" i="3"/>
  <c r="P21" i="2" s="1"/>
  <c r="N39" i="3"/>
  <c r="N21" i="2" s="1"/>
  <c r="J39" i="3"/>
  <c r="L21" i="2" s="1"/>
  <c r="F39" i="3"/>
  <c r="I21" i="2" s="1"/>
  <c r="U37" i="3"/>
  <c r="T37" i="3"/>
  <c r="Q37" i="3"/>
  <c r="P37" i="3"/>
  <c r="M37" i="3"/>
  <c r="L37" i="3"/>
  <c r="I37" i="3"/>
  <c r="H37" i="3"/>
  <c r="E37" i="3"/>
  <c r="D37" i="3"/>
  <c r="B37" i="3"/>
  <c r="V32" i="3"/>
  <c r="R32" i="3"/>
  <c r="N32" i="3"/>
  <c r="J32" i="3"/>
  <c r="K20" i="2" s="1"/>
  <c r="F32" i="3"/>
  <c r="V31" i="3"/>
  <c r="R31" i="3"/>
  <c r="N31" i="3"/>
  <c r="J31" i="3"/>
  <c r="F31" i="3"/>
  <c r="V30" i="3"/>
  <c r="R30" i="3"/>
  <c r="N30" i="3"/>
  <c r="J30" i="3"/>
  <c r="F30" i="3"/>
  <c r="V29" i="3"/>
  <c r="R29" i="3"/>
  <c r="N29" i="3"/>
  <c r="J29" i="3"/>
  <c r="F29" i="3"/>
  <c r="V28" i="3"/>
  <c r="R28" i="3"/>
  <c r="N28" i="3"/>
  <c r="J28" i="3"/>
  <c r="F28" i="3"/>
  <c r="V27" i="3"/>
  <c r="R27" i="3"/>
  <c r="N27" i="3"/>
  <c r="J27" i="3"/>
  <c r="F27" i="3"/>
  <c r="V26" i="3"/>
  <c r="R26" i="3"/>
  <c r="N26" i="3"/>
  <c r="J26" i="3"/>
  <c r="F26" i="3"/>
  <c r="V25" i="3"/>
  <c r="R25" i="3"/>
  <c r="N25" i="3"/>
  <c r="J25" i="3"/>
  <c r="F25" i="3"/>
  <c r="V24" i="3"/>
  <c r="R24" i="3"/>
  <c r="N24" i="3"/>
  <c r="J24" i="3"/>
  <c r="F24" i="3"/>
  <c r="V23" i="3"/>
  <c r="R23" i="3"/>
  <c r="N23" i="3"/>
  <c r="J23" i="3"/>
  <c r="F23" i="3"/>
  <c r="V22" i="3"/>
  <c r="R22" i="3"/>
  <c r="N22" i="3"/>
  <c r="J22" i="3"/>
  <c r="F22" i="3"/>
  <c r="V21" i="3"/>
  <c r="R21" i="3"/>
  <c r="N21" i="3"/>
  <c r="J21" i="3"/>
  <c r="F21" i="3"/>
  <c r="V20" i="3"/>
  <c r="R20" i="3"/>
  <c r="N20" i="3"/>
  <c r="J20" i="3"/>
  <c r="F20" i="3"/>
  <c r="V19" i="3"/>
  <c r="R19" i="3"/>
  <c r="N19" i="3"/>
  <c r="J19" i="3"/>
  <c r="F19" i="3"/>
  <c r="V18" i="3"/>
  <c r="R18" i="3"/>
  <c r="N18" i="3"/>
  <c r="J18" i="3"/>
  <c r="F18" i="3"/>
  <c r="V17" i="3"/>
  <c r="R17" i="3"/>
  <c r="N17" i="3"/>
  <c r="J17" i="3"/>
  <c r="F17" i="3"/>
  <c r="V16" i="3"/>
  <c r="R16" i="3"/>
  <c r="N16" i="3"/>
  <c r="J16" i="3"/>
  <c r="F16" i="3"/>
  <c r="V15" i="3"/>
  <c r="R15" i="3"/>
  <c r="N15" i="3"/>
  <c r="J15" i="3"/>
  <c r="F15" i="3"/>
  <c r="V14" i="3"/>
  <c r="R14" i="3"/>
  <c r="N14" i="3"/>
  <c r="J14" i="3"/>
  <c r="F14" i="3"/>
  <c r="V13" i="3"/>
  <c r="R13" i="3"/>
  <c r="N13" i="3"/>
  <c r="J13" i="3"/>
  <c r="F13" i="3"/>
  <c r="V12" i="3"/>
  <c r="R12" i="3"/>
  <c r="N12" i="3"/>
  <c r="J12" i="3"/>
  <c r="F12" i="3"/>
  <c r="V11" i="3"/>
  <c r="R11" i="3"/>
  <c r="N11" i="3"/>
  <c r="J11" i="3"/>
  <c r="F11" i="3"/>
  <c r="V10" i="3"/>
  <c r="R10" i="3"/>
  <c r="N10" i="3"/>
  <c r="J10" i="3"/>
  <c r="F10" i="3"/>
  <c r="V9" i="3"/>
  <c r="R9" i="3"/>
  <c r="N9" i="3"/>
  <c r="J9" i="3"/>
  <c r="F9" i="3"/>
  <c r="I19" i="2" s="1"/>
  <c r="V8" i="3"/>
  <c r="R8" i="3"/>
  <c r="N8" i="3"/>
  <c r="J8" i="3"/>
  <c r="K19" i="2" s="1"/>
  <c r="F8" i="3"/>
  <c r="V7" i="3"/>
  <c r="R7" i="3"/>
  <c r="N7" i="3"/>
  <c r="J7" i="3"/>
  <c r="F7" i="3"/>
  <c r="V6" i="3"/>
  <c r="Q19" i="2" s="1"/>
  <c r="R6" i="3"/>
  <c r="N6" i="3"/>
  <c r="M19" i="2" s="1"/>
  <c r="J6" i="3"/>
  <c r="F6" i="3"/>
  <c r="U4" i="3"/>
  <c r="T4" i="3"/>
  <c r="Q4" i="3"/>
  <c r="P4" i="3"/>
  <c r="M4" i="3"/>
  <c r="L4" i="3"/>
  <c r="I4" i="3"/>
  <c r="H4" i="3"/>
  <c r="E4" i="3"/>
  <c r="D4" i="3"/>
  <c r="B4" i="3"/>
  <c r="B184" i="3" s="1"/>
  <c r="R46" i="2"/>
  <c r="Q46" i="2"/>
  <c r="L46" i="2"/>
  <c r="K46" i="2"/>
  <c r="J46" i="2"/>
  <c r="I46" i="2"/>
  <c r="R44" i="2"/>
  <c r="P44" i="2"/>
  <c r="N44" i="2"/>
  <c r="L44" i="2"/>
  <c r="K44" i="2"/>
  <c r="J44" i="2"/>
  <c r="R41" i="2"/>
  <c r="P41" i="2"/>
  <c r="N41" i="2"/>
  <c r="M41" i="2"/>
  <c r="L41" i="2"/>
  <c r="J41" i="2"/>
  <c r="R40" i="2"/>
  <c r="P40" i="2"/>
  <c r="O40" i="2"/>
  <c r="N40" i="2"/>
  <c r="L40" i="2"/>
  <c r="J40" i="2"/>
  <c r="R38" i="2"/>
  <c r="Q38" i="2"/>
  <c r="P38" i="2"/>
  <c r="N38" i="2"/>
  <c r="L38" i="2"/>
  <c r="K38" i="2"/>
  <c r="J38" i="2"/>
  <c r="I38" i="2"/>
  <c r="P37" i="2"/>
  <c r="O37" i="2"/>
  <c r="N37" i="2"/>
  <c r="M37" i="2"/>
  <c r="L37" i="2"/>
  <c r="K37" i="2"/>
  <c r="P36" i="2"/>
  <c r="O36" i="2"/>
  <c r="N36" i="2"/>
  <c r="M36" i="2"/>
  <c r="I36" i="2"/>
  <c r="P35" i="2"/>
  <c r="O35" i="2"/>
  <c r="N35" i="2"/>
  <c r="M35" i="2"/>
  <c r="L35" i="2"/>
  <c r="K35" i="2"/>
  <c r="R34" i="2"/>
  <c r="Q34" i="2"/>
  <c r="P34" i="2"/>
  <c r="N34" i="2"/>
  <c r="M34" i="2"/>
  <c r="L34" i="2"/>
  <c r="K34" i="2"/>
  <c r="J34" i="2"/>
  <c r="I34" i="2"/>
  <c r="R33" i="2"/>
  <c r="P33" i="2"/>
  <c r="N33" i="2"/>
  <c r="L33" i="2"/>
  <c r="K33" i="2"/>
  <c r="J33" i="2"/>
  <c r="R32" i="2"/>
  <c r="P32" i="2"/>
  <c r="N32" i="2"/>
  <c r="M32" i="2"/>
  <c r="L32" i="2"/>
  <c r="J32" i="2"/>
  <c r="P31" i="2"/>
  <c r="O31" i="2"/>
  <c r="R30" i="2"/>
  <c r="Q30" i="2"/>
  <c r="P30" i="2"/>
  <c r="N30" i="2"/>
  <c r="L30" i="2"/>
  <c r="J30" i="2"/>
  <c r="I30" i="2"/>
  <c r="L29" i="2"/>
  <c r="K29" i="2"/>
  <c r="J29" i="2"/>
  <c r="I29" i="2"/>
  <c r="R28" i="2"/>
  <c r="Q28" i="2"/>
  <c r="P28" i="2"/>
  <c r="N28" i="2"/>
  <c r="M28" i="2"/>
  <c r="L28" i="2"/>
  <c r="J28" i="2"/>
  <c r="I28" i="2"/>
  <c r="R27" i="2"/>
  <c r="P27" i="2"/>
  <c r="O27" i="2"/>
  <c r="N27" i="2"/>
  <c r="L27" i="2"/>
  <c r="J27" i="2"/>
  <c r="Q26" i="2"/>
  <c r="P26" i="2"/>
  <c r="N26" i="2"/>
  <c r="M26" i="2"/>
  <c r="K26" i="2"/>
  <c r="J26" i="2"/>
  <c r="I26" i="2"/>
  <c r="P25" i="2"/>
  <c r="O25" i="2"/>
  <c r="N25" i="2"/>
  <c r="M25" i="2"/>
  <c r="L25" i="2"/>
  <c r="K25" i="2"/>
  <c r="R24" i="2"/>
  <c r="P24" i="2"/>
  <c r="O24" i="2"/>
  <c r="N24" i="2"/>
  <c r="M24" i="2"/>
  <c r="L24" i="2"/>
  <c r="J24" i="2"/>
  <c r="I24" i="2"/>
  <c r="R23" i="2"/>
  <c r="Q23" i="2"/>
  <c r="P23" i="2"/>
  <c r="O23" i="2"/>
  <c r="J23" i="2"/>
  <c r="I23" i="2"/>
  <c r="R22" i="2"/>
  <c r="Q22" i="2"/>
  <c r="J22" i="2"/>
  <c r="I22" i="2"/>
  <c r="R21" i="2"/>
  <c r="O21" i="2"/>
  <c r="K21" i="2"/>
  <c r="J21" i="2"/>
  <c r="R20" i="2"/>
  <c r="Q20" i="2"/>
  <c r="P20" i="2"/>
  <c r="O20" i="2"/>
  <c r="N20" i="2"/>
  <c r="M20" i="2"/>
  <c r="L20" i="2"/>
  <c r="J20" i="2"/>
  <c r="I20" i="2"/>
  <c r="R19" i="2"/>
  <c r="P19" i="2"/>
  <c r="O19" i="2"/>
  <c r="N19" i="2"/>
  <c r="L19" i="2"/>
  <c r="J19" i="2"/>
  <c r="I40" i="2" l="1"/>
  <c r="B714" i="6"/>
  <c r="D761" i="6"/>
  <c r="M22" i="2"/>
  <c r="O29" i="2"/>
  <c r="K31" i="2"/>
  <c r="Q36" i="2"/>
  <c r="B115" i="3"/>
  <c r="B120" i="3"/>
  <c r="O22" i="2"/>
  <c r="M23" i="2"/>
  <c r="I25" i="2"/>
  <c r="Q25" i="2"/>
  <c r="Q29" i="2"/>
  <c r="M31" i="2"/>
  <c r="K36" i="2"/>
  <c r="I37" i="2"/>
  <c r="Q37" i="2"/>
  <c r="O46" i="2"/>
  <c r="B738" i="6"/>
  <c r="K23" i="2"/>
  <c r="M46" i="2"/>
  <c r="B775" i="6"/>
  <c r="M21" i="2"/>
  <c r="K22" i="2"/>
  <c r="M29" i="2"/>
  <c r="I31" i="2"/>
  <c r="Q35" i="2"/>
  <c r="Q31" i="2"/>
  <c r="I35" i="2"/>
  <c r="B102" i="3"/>
  <c r="B673" i="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<sst xmlns="http://schemas.openxmlformats.org/spreadsheetml/2006/main" count="11162" uniqueCount="382">
  <si>
    <t>Zone de saisie de votre logo Etablissement
ou Identification de l'établissement</t>
  </si>
  <si>
    <t>Zone de saisie de la date de réalisation des tests</t>
  </si>
  <si>
    <t>Zone de saisie du nom des testeurs</t>
  </si>
  <si>
    <t>Zone de récupération automatique  des résultats des tests
Ne rien saisir</t>
  </si>
  <si>
    <t>Partiel</t>
  </si>
  <si>
    <t>Non fait</t>
  </si>
  <si>
    <t>Test simple non réalisé</t>
  </si>
  <si>
    <t>Complet</t>
  </si>
  <si>
    <t>Validé avec réserve</t>
  </si>
  <si>
    <t>Ex des fonctions non supportées</t>
  </si>
  <si>
    <t>Validé sans réserve</t>
  </si>
  <si>
    <t>Test validé</t>
  </si>
  <si>
    <t>Non validé</t>
  </si>
  <si>
    <t>Test non validé</t>
  </si>
  <si>
    <t>Zone de saisie des éventuelles remarques</t>
  </si>
  <si>
    <t>OK</t>
  </si>
  <si>
    <t>Test réussi</t>
  </si>
  <si>
    <t>KO</t>
  </si>
  <si>
    <t>Echec du test</t>
  </si>
  <si>
    <t>NS</t>
  </si>
  <si>
    <t>Fonction non supportée par le logiciel tiers</t>
  </si>
  <si>
    <t>NR</t>
  </si>
  <si>
    <t>Test non réalisé</t>
  </si>
  <si>
    <t>Logo établissement</t>
  </si>
  <si>
    <t>TEST INTERFACE IDENTITE</t>
  </si>
  <si>
    <t xml:space="preserve">Date des tests </t>
  </si>
  <si>
    <t>Logiciels testés</t>
  </si>
  <si>
    <t>Logiciel A</t>
  </si>
  <si>
    <t>Terminal Urgences</t>
  </si>
  <si>
    <t>Participants à la recette</t>
  </si>
  <si>
    <t>Logiciel B</t>
  </si>
  <si>
    <t>Logiciel facturation</t>
  </si>
  <si>
    <t>Logiciel C</t>
  </si>
  <si>
    <t>Logiciel PMSI</t>
  </si>
  <si>
    <t>Logiciel D</t>
  </si>
  <si>
    <t>Logiciel Laboratoire</t>
  </si>
  <si>
    <t>Environnement testé</t>
  </si>
  <si>
    <t>Logiciel E</t>
  </si>
  <si>
    <t>Logiciel Imagerie</t>
  </si>
  <si>
    <t>Sélectionner</t>
  </si>
  <si>
    <t>Conclusions</t>
  </si>
  <si>
    <t>Résultats logiciel A</t>
  </si>
  <si>
    <t>Résultats logiciel B</t>
  </si>
  <si>
    <t>Résultats logiciel C</t>
  </si>
  <si>
    <t>Résultats logiciel D</t>
  </si>
  <si>
    <t>Résultats logiciel E</t>
  </si>
  <si>
    <t>Statut de l'identité</t>
  </si>
  <si>
    <t>Attribut de l'identité</t>
  </si>
  <si>
    <t>Test</t>
  </si>
  <si>
    <t>Synthèse</t>
  </si>
  <si>
    <t>Test 1</t>
  </si>
  <si>
    <t xml:space="preserve">Patient de sexe masculin </t>
  </si>
  <si>
    <t>Provisoire</t>
  </si>
  <si>
    <t>Absence attribut</t>
  </si>
  <si>
    <t>Test 1'</t>
  </si>
  <si>
    <t>Création d'une venue de type "Urgence"</t>
  </si>
  <si>
    <t>Test 2</t>
  </si>
  <si>
    <t>Test 1 modifié avec</t>
  </si>
  <si>
    <t>Ajout Homonyme</t>
  </si>
  <si>
    <t>Test 3</t>
  </si>
  <si>
    <t xml:space="preserve">Test 2 modifié avec </t>
  </si>
  <si>
    <t>Suppression Homonyme/ Ajout Fictive</t>
  </si>
  <si>
    <t>Test 4</t>
  </si>
  <si>
    <t>Test 3 modifié avec</t>
  </si>
  <si>
    <t>Suppression Fictive/ Ajout Douteuse</t>
  </si>
  <si>
    <t>Test 5</t>
  </si>
  <si>
    <t>Test 4 modifié avec</t>
  </si>
  <si>
    <t>Validée</t>
  </si>
  <si>
    <t>Suppression attribut</t>
  </si>
  <si>
    <t>Test 6</t>
  </si>
  <si>
    <t>Test 5 modifié avec</t>
  </si>
  <si>
    <t>Test 7</t>
  </si>
  <si>
    <t xml:space="preserve">Test 6 modifié avec </t>
  </si>
  <si>
    <t>Homonyme</t>
  </si>
  <si>
    <t>Test 8</t>
  </si>
  <si>
    <t>Récupérée</t>
  </si>
  <si>
    <t>test 8'</t>
  </si>
  <si>
    <t>Création d'une venue de type "Consultation"</t>
  </si>
  <si>
    <t>Test 9</t>
  </si>
  <si>
    <t xml:space="preserve">Test 8 modifié avec </t>
  </si>
  <si>
    <t>Test 10</t>
  </si>
  <si>
    <t xml:space="preserve">Test 9 modifié avec </t>
  </si>
  <si>
    <t xml:space="preserve">Qualifiée </t>
  </si>
  <si>
    <t>Suppression Homonyme</t>
  </si>
  <si>
    <t>Test 11</t>
  </si>
  <si>
    <t>Test 10 modifié avec</t>
  </si>
  <si>
    <t>Test 12</t>
  </si>
  <si>
    <t xml:space="preserve">Test 11 modifié avec </t>
  </si>
  <si>
    <t>Test 13</t>
  </si>
  <si>
    <t>Patient de sexe féminin</t>
  </si>
  <si>
    <t>Test 13'</t>
  </si>
  <si>
    <t>Création d'un séjour de type "Hospitalisation"</t>
  </si>
  <si>
    <t>Test 14</t>
  </si>
  <si>
    <t xml:space="preserve">Test 13 modifié avec </t>
  </si>
  <si>
    <t>Récupéréé</t>
  </si>
  <si>
    <t>Test 15</t>
  </si>
  <si>
    <t xml:space="preserve">Test 14 modifié avec </t>
  </si>
  <si>
    <t>Test 16</t>
  </si>
  <si>
    <t xml:space="preserve">Test 15  modifié avec </t>
  </si>
  <si>
    <t>Test 17</t>
  </si>
  <si>
    <t xml:space="preserve">Test 16 modifié avec </t>
  </si>
  <si>
    <t>Test 18</t>
  </si>
  <si>
    <t>Modification des traits en séquentiel</t>
  </si>
  <si>
    <t>Test 19</t>
  </si>
  <si>
    <t>Modification de l'ensemble des traits</t>
  </si>
  <si>
    <t>Maître</t>
  </si>
  <si>
    <t>Esclave</t>
  </si>
  <si>
    <t>Test 20</t>
  </si>
  <si>
    <t>Fusion d'identité</t>
  </si>
  <si>
    <t>Qualifiée</t>
  </si>
  <si>
    <t>Validation</t>
  </si>
  <si>
    <t>Changement OID</t>
  </si>
  <si>
    <t>Remarques</t>
  </si>
  <si>
    <t>Test 1 : Création d'un Usager de sexe masculin, statut identité provisoire, absence d'attribut</t>
  </si>
  <si>
    <t>Consignes : La création des traits est au choix du testeur
Remarque : Ce test peut être l'occasion de crééer une venue de type "Urgence" (test 1')</t>
  </si>
  <si>
    <t xml:space="preserve">Traits à tester </t>
  </si>
  <si>
    <t xml:space="preserve">Données à saisir </t>
  </si>
  <si>
    <t>Résultats attendus</t>
  </si>
  <si>
    <t>Résultats Obtenus</t>
  </si>
  <si>
    <t>Σ</t>
  </si>
  <si>
    <t>Commentaires</t>
  </si>
  <si>
    <t>Qualité ( Mr, Mme, Melle)</t>
  </si>
  <si>
    <t>Mr / Monsieur</t>
  </si>
  <si>
    <t>Intégration</t>
  </si>
  <si>
    <t>Non testé</t>
  </si>
  <si>
    <t>Nom de naissance</t>
  </si>
  <si>
    <t>au choix</t>
  </si>
  <si>
    <t>Nom utilisé</t>
  </si>
  <si>
    <t>Premier Prénom</t>
  </si>
  <si>
    <t>Liste des prénoms</t>
  </si>
  <si>
    <t xml:space="preserve">Prénom utilisé </t>
  </si>
  <si>
    <t>DDN</t>
  </si>
  <si>
    <t>Sexe</t>
  </si>
  <si>
    <t>Masculin</t>
  </si>
  <si>
    <t>Situation familiale</t>
  </si>
  <si>
    <t>Code postal naissance</t>
  </si>
  <si>
    <t>Code INSEE du lieu de naissance</t>
  </si>
  <si>
    <t>Ville de naissance</t>
  </si>
  <si>
    <t xml:space="preserve">Pays de naissance </t>
  </si>
  <si>
    <t>Nationalité</t>
  </si>
  <si>
    <t xml:space="preserve">Téléphone </t>
  </si>
  <si>
    <t>Catégorie socio professionnelle</t>
  </si>
  <si>
    <t>Adresse</t>
  </si>
  <si>
    <t>Téléphone portable</t>
  </si>
  <si>
    <t>Téléphone domicile</t>
  </si>
  <si>
    <t xml:space="preserve">Mail </t>
  </si>
  <si>
    <t>NIR</t>
  </si>
  <si>
    <t>Matricule INS</t>
  </si>
  <si>
    <t>Aucun</t>
  </si>
  <si>
    <t>Non concerné</t>
  </si>
  <si>
    <t>Non Concerné</t>
  </si>
  <si>
    <t>IPP Fédération / IDU *</t>
  </si>
  <si>
    <t>Fourni par le référentiel</t>
  </si>
  <si>
    <t>IPP</t>
  </si>
  <si>
    <t>IPP du référentiel</t>
  </si>
  <si>
    <t xml:space="preserve">Statut de l'identité </t>
  </si>
  <si>
    <t xml:space="preserve">Provisoire </t>
  </si>
  <si>
    <t xml:space="preserve">Attribut de l'identité </t>
  </si>
  <si>
    <t>IEP **</t>
  </si>
  <si>
    <t>Synthèse du Test 1</t>
  </si>
  <si>
    <t>-</t>
  </si>
  <si>
    <t>Synthèse du Test 1'</t>
  </si>
  <si>
    <t>Test 2 : Ajout de l'attribut identité Homonyme</t>
  </si>
  <si>
    <t>Consignes : Récupérer l'identité du test 1, puis modifier l'attribut avec "Homnyme"
Remarque : le statut de l'identité reste en "Provisoire"</t>
  </si>
  <si>
    <t>Test 3 : Modification de l'attribut identité Homonyme pour identité fictive</t>
  </si>
  <si>
    <t>Consignes : Récupérer l'identité du test 2, puis modifier l'attribut avec "Identité fictive"
Remarque : le statut de l'identité reste en "Provisoire"</t>
  </si>
  <si>
    <t>Fictive</t>
  </si>
  <si>
    <t>Test 4 : Modification de l'attribut identité Fictive pour identité Douteuse (usurpation)</t>
  </si>
  <si>
    <t>Consignes : Récupérer l'identité du test 3, puis modifier l'attribut avec "identité douteuse (ou usurpation)"
Remarque : le statut de l'identité reste en "Provisoire"</t>
  </si>
  <si>
    <t>Douteuse / Usurpation</t>
  </si>
  <si>
    <t>Test 5 : Moification du statut de l'identité de provisoire à Validée et suppression de l'attribut identité Fictive</t>
  </si>
  <si>
    <t xml:space="preserve">Consignes : Récupérer l'identité du test 4, puis modifier le statut de l'identité à "Validée", supprimer l'attribut "identité douteuse (ou usurpation)" </t>
  </si>
  <si>
    <t>Suppression</t>
  </si>
  <si>
    <t>Synthèse du Test 5</t>
  </si>
  <si>
    <t>Test 6 : Ajout de l'attribut identité Homonyme pour un statut identité Validée</t>
  </si>
  <si>
    <t>Consignes : Récupérer l'identité du test 5, puis modifier l'attribut avec "Homonyme"
Remarque: le statut de l'identité reste en "Validée"</t>
  </si>
  <si>
    <t>Test 7 : Modification du statut Validée en Provisoire</t>
  </si>
  <si>
    <t>Consignes : Récupérer l'identité du test 6,  puis modifier le statut avec "Provisoire"
Remarque: l'attribut de l'identité reste en "Homonyme"</t>
  </si>
  <si>
    <t>Test 8 : Création d'un Usager de sexe masculin, statut identité récupérée, absence d'attribut</t>
  </si>
  <si>
    <t>Consignes : Créer une identité pour un des testeurs (homme) avec le statut "Provisoire", puis interroger le téléservice INSI pour récupérer l'identité, ne pas saisir d'attribut
Remarque : Ce test peut être l'occasion de crééer une venue de type "Consultation" (test 8')</t>
  </si>
  <si>
    <t>Identité réélle</t>
  </si>
  <si>
    <t>Synthèse du Test 8</t>
  </si>
  <si>
    <t>Synthèse du Test 8'</t>
  </si>
  <si>
    <t>Test 9 : Ajout de l'attribut identité Homonyme au statut identité récupérée</t>
  </si>
  <si>
    <t xml:space="preserve"> Consignes : Récupérer l'identité du test 8, puis modifier l'attribut avec "Homonyme"
Remarque : le statut de l'identité reste en "Récupérée"</t>
  </si>
  <si>
    <t>Test 10 : Modification du statut de l'identité récupérée pour une identité Qualifiée et suppression de l'attribut Homonyme</t>
  </si>
  <si>
    <t>Consignes : Récupérer l'identité du test 9, supprimer l'attribut "Homonyme", puis modifier le statut en "Validée", puis interroger le téléservice INSI pour qualifier l'identité</t>
  </si>
  <si>
    <t>Synthèse du Test 10</t>
  </si>
  <si>
    <t>Test 11 : Ajout de l'attribut d'identié Homonyme pour une identité Qualifiée</t>
  </si>
  <si>
    <t>Consignes : Récupérer l'identité du test 10, puis modifier l'attribut avec "Homonyme"
Remarque : le statut de l'identité reste en "Qualifiée"</t>
  </si>
  <si>
    <t>Test 12 : Modification de l'identité Qualifiée en identité Validée</t>
  </si>
  <si>
    <t>Consignes : Récupérer l'identité du test 11, puis modifier le statut de l'identité en "Validée" (un message A47 doit être généré afin de supprimer le matricule INS et l'OID)</t>
  </si>
  <si>
    <t>OID</t>
  </si>
  <si>
    <t>Modification</t>
  </si>
  <si>
    <t>Synthèse du Test 12</t>
  </si>
  <si>
    <t>Test 13 : Création d'un Usager de sexe féminin, statut identité Provisoire, absence d'attribut</t>
  </si>
  <si>
    <t xml:space="preserve"> Consignes : Créer une identité pour un des testeurs (femme) avec le statut "Provisoire"
Remarque : Ce test peut être l'occasion de crééer un Séjour de type "Hospitalisation" (test 13')</t>
  </si>
  <si>
    <t>Mme / Madame</t>
  </si>
  <si>
    <t>Féminin</t>
  </si>
  <si>
    <t>IEP *</t>
  </si>
  <si>
    <t>Synthèse du Test 13</t>
  </si>
  <si>
    <t>Synthèse du Test 13'</t>
  </si>
  <si>
    <t>Test 14 : Modification de l'identité Provisoire en identité Récupérée</t>
  </si>
  <si>
    <t>Consignes : Récupérer l'identité du test 13, puis interroger l'INSi pour récupérer l'identité</t>
  </si>
  <si>
    <t>Test 15 : Modification de l'identité Récupérée en identité Provisoire</t>
  </si>
  <si>
    <t>Consignes : Récupérer l'identité du test 14, puis modiier le statut de l'identité en "Provisoire"</t>
  </si>
  <si>
    <t>Test 16 : Modification de l'identité Provisoire en identité Validée</t>
  </si>
  <si>
    <t>Consignes : Récupérer l'identité du test 15, puis modiier le statut de l'identité en "Validée"</t>
  </si>
  <si>
    <t>Test 17 : Modification de l'identité Validée en identité Qualifiée</t>
  </si>
  <si>
    <t>Consignes : Récupérer l'identité du test 16, puis interroger le téléservice INSi pour qualifier l'identité</t>
  </si>
  <si>
    <t>OID ou NIR/NIA</t>
  </si>
  <si>
    <t>Synthèse du Test 17</t>
  </si>
  <si>
    <t>Test 18 : Modification des traits en séquentiel</t>
  </si>
  <si>
    <t>Consignes :  Récupérer l'identité du test 1, puis modifier les traits 1 par 1 dans l'ordre ci-dessous</t>
  </si>
  <si>
    <t>Téléphone</t>
  </si>
  <si>
    <t>Synthèse du Test 18</t>
  </si>
  <si>
    <t xml:space="preserve">Test 19 : Modification de l'ensemble des traits </t>
  </si>
  <si>
    <t>Consignes : Récupérer l'identité du test 13,  puis modifier tous les traits en même temps pour tester le comportement des logiciels tiers</t>
  </si>
  <si>
    <t>Synthèse du Test 19</t>
  </si>
  <si>
    <t>Test 20 : Test de fusion</t>
  </si>
  <si>
    <t xml:space="preserve">Consignes : Pour identité maître, créer un doublon d'identité avec l'identité du test 13 en statut Identité provisoire avec un attribut Homonyme - L'identité esclave est celle du test 13 (avec le statut Qualifiée du test 17) </t>
  </si>
  <si>
    <t>Maître : IPP - Nom Naissance - Prénom utilisé - DDN</t>
  </si>
  <si>
    <t>Consignes : Créer les supports suivants pour l'identié esclave</t>
  </si>
  <si>
    <t>Créer des données médicales dans le DPI</t>
  </si>
  <si>
    <t>au choix du testeur</t>
  </si>
  <si>
    <t>Créer des CR médicaux</t>
  </si>
  <si>
    <t>Créér des Courriers</t>
  </si>
  <si>
    <t>Affecter un bilan biologique test</t>
  </si>
  <si>
    <t xml:space="preserve">Consignes : Procéder à la fusion des identités
Ce test peut etre reproduit pour les différentes combinatoires possibles </t>
  </si>
  <si>
    <t>Traits identité Maître</t>
  </si>
  <si>
    <t>Conservés</t>
  </si>
  <si>
    <t>IPP Maitre</t>
  </si>
  <si>
    <t>Conservé</t>
  </si>
  <si>
    <t>IPP Esclave</t>
  </si>
  <si>
    <t>Désactivé</t>
  </si>
  <si>
    <t>IEP Esclave</t>
  </si>
  <si>
    <t>Rappatrié</t>
  </si>
  <si>
    <t>Matricule INS Maître</t>
  </si>
  <si>
    <t>OID du Maître</t>
  </si>
  <si>
    <t>Statut  de l'identité maitre</t>
  </si>
  <si>
    <t>Attribut de l'identité maître</t>
  </si>
  <si>
    <t>Données médicales IPP esclave</t>
  </si>
  <si>
    <t>Rappatriées</t>
  </si>
  <si>
    <t>CR médicaux IPP esclave</t>
  </si>
  <si>
    <t>Rappatriés</t>
  </si>
  <si>
    <t>Courriers IPP esclave</t>
  </si>
  <si>
    <t>Bilan biologique IPP esclave</t>
  </si>
  <si>
    <t>Synthèse du Test 20</t>
  </si>
  <si>
    <t>Validation changement OID</t>
  </si>
  <si>
    <t xml:space="preserve">Consignes : Ce test n'est par réalisable sans modifier en base l'OID. En pratique il convient de repérérer une identité avec un OID de tye NIA et de surveiller son changement d'immatriculation pour vérifier la bonne intégration dans les applications tierces 
</t>
  </si>
  <si>
    <t>IPP - Nom Naissance - Prénom utilisé - DDN</t>
  </si>
  <si>
    <t xml:space="preserve">OID </t>
  </si>
  <si>
    <t>OID ou NIR</t>
  </si>
  <si>
    <t>Modifié</t>
  </si>
  <si>
    <t>Présentation de la page de Synthèse</t>
  </si>
  <si>
    <t>Zone de saisie du nom des logiciels tiers testés</t>
  </si>
  <si>
    <t>Zone de saisie du type d'environnement testé (Production / Recette)</t>
  </si>
  <si>
    <t>Zone de récupération automatique  des résultats de la grille de tests
Ne rien saisir</t>
  </si>
  <si>
    <t>Présentation de la page de Tests</t>
  </si>
  <si>
    <t>Le fichier est préconfiguré, afin de ne pas modifier sa structure, seules les saisies dans les zones grisées sont conseillées 
comme décrit ci-dessous.</t>
  </si>
  <si>
    <t>Zone descriptive des traits à tester
Ne rien saisir</t>
  </si>
  <si>
    <t>Reamarque : 
Pour des tests simples simples le resultat est directement intégré dans la page de garde</t>
  </si>
  <si>
    <t>Création</t>
  </si>
  <si>
    <t>Patient de sexe masculin</t>
  </si>
  <si>
    <t>Test 2'</t>
  </si>
  <si>
    <t>Test 3'</t>
  </si>
  <si>
    <t>Douteuse</t>
  </si>
  <si>
    <t xml:space="preserve">Patient de sexe féminin </t>
  </si>
  <si>
    <t>Test 21</t>
  </si>
  <si>
    <t>Test 22</t>
  </si>
  <si>
    <t>Statut initial</t>
  </si>
  <si>
    <t>Statut modifié</t>
  </si>
  <si>
    <t>Test 23</t>
  </si>
  <si>
    <t xml:space="preserve">Modification du statut </t>
  </si>
  <si>
    <t>Test 24</t>
  </si>
  <si>
    <t>Test 25</t>
  </si>
  <si>
    <t>Test 26</t>
  </si>
  <si>
    <t>Test 27</t>
  </si>
  <si>
    <t>Test 28</t>
  </si>
  <si>
    <t>Test 29</t>
  </si>
  <si>
    <t>validée</t>
  </si>
  <si>
    <t>Test 30</t>
  </si>
  <si>
    <t>Test 31</t>
  </si>
  <si>
    <t>Test 32</t>
  </si>
  <si>
    <t>Test 33</t>
  </si>
  <si>
    <t>Synthèse du Test 1' (Création d'une venue A04)</t>
  </si>
  <si>
    <t>Test 2 : Création d'un Usager de sexe masculin, statut identité validée, absence d'attribut</t>
  </si>
  <si>
    <t>Consignes : La création des traits est au choix du testeur
Remarque : Ce test peut être l'occasion de crééer une venue de type "Consultation" (test 2')</t>
  </si>
  <si>
    <t>Synthèse du Test 2</t>
  </si>
  <si>
    <t>Synthèse du Test 2' (Création d'une venue A04)</t>
  </si>
  <si>
    <t>Test 3 : Création d'un Usager de sexe masculin, statut identité récupérée, absence d'attribut</t>
  </si>
  <si>
    <r>
      <rPr>
        <b/>
        <i/>
        <sz val="10"/>
        <color rgb="FF434343"/>
        <rFont val="Roboto Condensed"/>
      </rPr>
      <t xml:space="preserve">Consignes : Créer une identité pour un des testeurs (homme) avec le statut "Provisoire", puis interroger le téléservice INSI pour récupérer l'identité, ne pas saisir d'attribut. </t>
    </r>
    <r>
      <rPr>
        <b/>
        <i/>
        <sz val="10"/>
        <color rgb="FFFF0000"/>
        <rFont val="Roboto Condensed"/>
      </rPr>
      <t>ATTENTION</t>
    </r>
    <r>
      <rPr>
        <b/>
        <i/>
        <sz val="10"/>
        <color rgb="FF434343"/>
        <rFont val="Roboto Condensed"/>
      </rPr>
      <t xml:space="preserve"> cette identité devra être désactivée à la fin des test
Remarque : Ce test peut être l'occasion de crééer un Séjour de type "Hospitalisation" (test 3') et servira ultérieurement pour les tests de fusion.</t>
    </r>
  </si>
  <si>
    <t xml:space="preserve">au choix </t>
  </si>
  <si>
    <t>Synthèse du Test 3</t>
  </si>
  <si>
    <t>Synthèse du Test 3' (Création d'un séjour A01)</t>
  </si>
  <si>
    <t>Test 4 : Création d'un Usager de sexe masculin, statut identité qualifiée, absence d'attribut</t>
  </si>
  <si>
    <r>
      <rPr>
        <b/>
        <i/>
        <sz val="10"/>
        <color rgb="FF434343"/>
        <rFont val="Roboto Condensed"/>
      </rPr>
      <t xml:space="preserve">Consignes : Créer un doublon d'identité avec l'identité du test 3 et le statut "Provisoire", puis interroger le téléservice INSI pour récupérer l'identité, ne pas saisir d'attribut. </t>
    </r>
    <r>
      <rPr>
        <b/>
        <i/>
        <sz val="10"/>
        <color rgb="FFFF0000"/>
        <rFont val="Roboto Condensed"/>
      </rPr>
      <t>ATTENTION</t>
    </r>
    <r>
      <rPr>
        <b/>
        <i/>
        <sz val="10"/>
        <color rgb="FF434343"/>
        <rFont val="Roboto Condensed"/>
      </rPr>
      <t xml:space="preserve"> cette identité devra être désactivée à la fin des test
Remarque : Ce test servira ultérieurement pour les tests de fusion</t>
    </r>
  </si>
  <si>
    <t>Synthèse du Test 4</t>
  </si>
  <si>
    <t>Test 5 : Création d'un Usager de sexe masculin, statut identité provisoire, attribut identité fictive</t>
  </si>
  <si>
    <t>Consignes : La création des traits est au choix du testeur</t>
  </si>
  <si>
    <t>Test 6 : Création d'un Usager de sexe masculin, statut identité provisoire, attribut identité douteuse (usurpation)</t>
  </si>
  <si>
    <t>Synthèse du Test 6</t>
  </si>
  <si>
    <t>Test 7 : Création d'un Usager de sexe masculin, statut identité provisoire, attribut identité homonyme</t>
  </si>
  <si>
    <t>Synthèse du Test 7</t>
  </si>
  <si>
    <t>Test 8 : Création d'un Usager de sexe masculin, statut identité validée, attribut identité homonyme</t>
  </si>
  <si>
    <t>Test 9 : Création d'un Usager de sexe masculin, statut identité récupérée, attribut identité homonyme</t>
  </si>
  <si>
    <r>
      <rPr>
        <b/>
        <i/>
        <sz val="10"/>
        <color rgb="FF434343"/>
        <rFont val="Roboto Condensed"/>
      </rPr>
      <t xml:space="preserve">Consignes : Créer un doublon d'identité avec l'identité du test 3, puis interroger le téléservice INSI pour récupérer l'identité, saisir un attribut "Homonyme". </t>
    </r>
    <r>
      <rPr>
        <b/>
        <i/>
        <sz val="10"/>
        <color rgb="FFFF0000"/>
        <rFont val="Roboto Condensed"/>
      </rPr>
      <t>ATTENTION</t>
    </r>
    <r>
      <rPr>
        <b/>
        <i/>
        <sz val="10"/>
        <color rgb="FF434343"/>
        <rFont val="Roboto Condensed"/>
      </rPr>
      <t xml:space="preserve"> cette identité devra être désactivée à la fin des test
Remarque : Ce test servira ultérieurement pour les tests de fusion</t>
    </r>
  </si>
  <si>
    <t>Synthèse du Test 9</t>
  </si>
  <si>
    <t>Test 10 : Création d'un Usager de sexe masculin, statut identité qualifiée, attribut identité homonyme</t>
  </si>
  <si>
    <r>
      <rPr>
        <b/>
        <i/>
        <sz val="10"/>
        <color rgb="FF434343"/>
        <rFont val="Roboto Condensed"/>
      </rPr>
      <t xml:space="preserve">Consignes : Créer un doublon d'identité avec l'identité du test 3 avec le statut "Validée", puis interroger le téléservice INSI pour qualifier l'identité, saisir un attribut "Homonyme". </t>
    </r>
    <r>
      <rPr>
        <b/>
        <i/>
        <sz val="10"/>
        <color rgb="FFFF0000"/>
        <rFont val="Roboto Condensed"/>
      </rPr>
      <t>ATTENTION</t>
    </r>
    <r>
      <rPr>
        <b/>
        <i/>
        <sz val="10"/>
        <color rgb="FF434343"/>
        <rFont val="Roboto Condensed"/>
      </rPr>
      <t xml:space="preserve"> cette identité devra être désactivée à la fin des test
Remarque : Ce test servira ultérieurement pour les tests de fusion</t>
    </r>
  </si>
  <si>
    <t>Test 11 : Création d'un Usager de sexe féminin, statut identité provisoire, absence d'attribut</t>
  </si>
  <si>
    <t>Synthèse du Test 11</t>
  </si>
  <si>
    <t>Test 12 : Création d'un Usager de sexe féminin, statut identité validée, absence d'attribut</t>
  </si>
  <si>
    <r>
      <rPr>
        <b/>
        <i/>
        <sz val="10"/>
        <color rgb="FF434343"/>
        <rFont val="Roboto Condensed"/>
      </rPr>
      <t xml:space="preserve">Consignes : Créer une identité pour un des testeurs (femme). </t>
    </r>
    <r>
      <rPr>
        <b/>
        <i/>
        <sz val="10"/>
        <color rgb="FFFF0000"/>
        <rFont val="Roboto Condensed"/>
      </rPr>
      <t>ATTENTION</t>
    </r>
    <r>
      <rPr>
        <b/>
        <i/>
        <sz val="10"/>
        <color rgb="FF434343"/>
        <rFont val="Roboto Condensed"/>
      </rPr>
      <t xml:space="preserve"> cette identité devra être désactivée à la fin des test
Remarque : Cette identiré servira ultérieurement pour les tests de fusion
</t>
    </r>
  </si>
  <si>
    <t>Test 13 : Création d'un Usager de sexe féminin, statut identité récupérée, absence d'attribut</t>
  </si>
  <si>
    <r>
      <rPr>
        <b/>
        <i/>
        <sz val="10"/>
        <color rgb="FF434343"/>
        <rFont val="Roboto Condensed"/>
      </rPr>
      <t xml:space="preserve">Consignes : Créer un doublon d'identité avec l'identité du test 12, ajouter le statut "Provisoire", puis interroger le téléservice INSI pour récupérer l'identité, ne pas saisir d'attribut. </t>
    </r>
    <r>
      <rPr>
        <b/>
        <i/>
        <sz val="10"/>
        <color rgb="FFFF0000"/>
        <rFont val="Roboto Condensed"/>
      </rPr>
      <t>ATTENTION</t>
    </r>
    <r>
      <rPr>
        <b/>
        <i/>
        <sz val="10"/>
        <color rgb="FF434343"/>
        <rFont val="Roboto Condensed"/>
      </rPr>
      <t xml:space="preserve"> cette identité devra être désactivée à la fin des test.
Remarque / Ce test servira ultérieurement à la réalisation des tests de fusion
</t>
    </r>
  </si>
  <si>
    <t>Test 14 : Création d'un Usager de sexe féminin, statut identité qualifiée, absence d'attribut</t>
  </si>
  <si>
    <r>
      <rPr>
        <b/>
        <i/>
        <sz val="10"/>
        <color rgb="FF434343"/>
        <rFont val="Roboto Condensed"/>
      </rPr>
      <t xml:space="preserve">Consignes : Créer une identité pour un des testeurs (femme), valider cette identité, puis interroger le téléservice INSI pour qualifier l'identité, ne pas saisir d'attribut. </t>
    </r>
    <r>
      <rPr>
        <b/>
        <i/>
        <sz val="10"/>
        <color rgb="FFFF0000"/>
        <rFont val="Roboto Condensed"/>
      </rPr>
      <t>ATTENTION</t>
    </r>
    <r>
      <rPr>
        <b/>
        <i/>
        <sz val="10"/>
        <color rgb="FF434343"/>
        <rFont val="Roboto Condensed"/>
      </rPr>
      <t xml:space="preserve"> cette identité devra être désactivée à la fin des test.
</t>
    </r>
  </si>
  <si>
    <t>Synthèse du Test 14</t>
  </si>
  <si>
    <t>Test 15 : Création d'un Usager de sexe féminin, statut identité provisoire, attribut identité fictive</t>
  </si>
  <si>
    <t>Synthèse du Test 15</t>
  </si>
  <si>
    <t>Test 16 : Création d'un Usager de sexe féminin, statut identité provisoire, attribut identité douteuse (usurpation)</t>
  </si>
  <si>
    <t>Synthèse du Test 16</t>
  </si>
  <si>
    <t>Test 17 : Création d'un Usager de sexe féminin, statut identité provisoire, attribut identité homonyme</t>
  </si>
  <si>
    <t>Test 18 : Création d'un Usager de sexe féminin, statut identité validée, attribut identité homonyme</t>
  </si>
  <si>
    <t>Test 19 : Création d'un Usager de sexe féminin, statut identité récupérée, attribut identité homonyme</t>
  </si>
  <si>
    <r>
      <rPr>
        <b/>
        <i/>
        <sz val="10"/>
        <color rgb="FF434343"/>
        <rFont val="Roboto Condensed"/>
      </rPr>
      <t xml:space="preserve">Consignes : Créer une identité pour un des testeurs (femme), puis interroger le téléservice INSI pour récupérer l'identité, saisir l'attribut "Homonyme". </t>
    </r>
    <r>
      <rPr>
        <b/>
        <i/>
        <sz val="10"/>
        <color rgb="FFFF0000"/>
        <rFont val="Roboto Condensed"/>
      </rPr>
      <t>ATTENTION</t>
    </r>
    <r>
      <rPr>
        <b/>
        <i/>
        <sz val="10"/>
        <color rgb="FF434343"/>
        <rFont val="Roboto Condensed"/>
      </rPr>
      <t xml:space="preserve"> cette identité devra être désactivée à la fin des test.
</t>
    </r>
  </si>
  <si>
    <t>Test 20 : Création d'un Usager de sexe féminin, statut identité qualifiée, attribut identité homonyme</t>
  </si>
  <si>
    <r>
      <rPr>
        <b/>
        <i/>
        <sz val="10"/>
        <color rgb="FF434343"/>
        <rFont val="Roboto Condensed"/>
      </rPr>
      <t xml:space="preserve">Consignes : Créer une identité pour un des testeurs (femme), valider l'identité puis interroger le téléservice INSI pour qualifier l'identité, saisir l'attribut "Homonyme". </t>
    </r>
    <r>
      <rPr>
        <b/>
        <i/>
        <sz val="10"/>
        <color rgb="FFFF0000"/>
        <rFont val="Roboto Condensed"/>
      </rPr>
      <t>ATTENTION</t>
    </r>
    <r>
      <rPr>
        <b/>
        <i/>
        <sz val="10"/>
        <color rgb="FF434343"/>
        <rFont val="Roboto Condensed"/>
      </rPr>
      <t xml:space="preserve"> cette identité devra être désactivée à la fin des test.
</t>
    </r>
  </si>
  <si>
    <t>Test 21 : Modification des traits en séquentiel</t>
  </si>
  <si>
    <t>Consignes : Récupérer l'identité du test 1, puis modifier les traits 1 par 1 dans l'ordre ci-dessous</t>
  </si>
  <si>
    <t>Synthèse du Test 21</t>
  </si>
  <si>
    <t xml:space="preserve">Test 22 : Modification de tous les traits </t>
  </si>
  <si>
    <t>Consignes : Récupérer l'identité du test 2,  puis modifier tous les traits en même temps pour tester le comportement des logiciels tiers</t>
  </si>
  <si>
    <t>OK/KO</t>
  </si>
  <si>
    <t>Synthèse du Test 22</t>
  </si>
  <si>
    <t>Test 23 : Modification du statut Provisoire en Validée</t>
  </si>
  <si>
    <t xml:space="preserve">Consignes : Récupérer l'identité du test 1, puis modifier le statut de l'identité en "Validée" </t>
  </si>
  <si>
    <t xml:space="preserve">Test 24 : Modification du statut Validée en Provisoire </t>
  </si>
  <si>
    <t xml:space="preserve">Consignes : Récupérer l'identité du test 2, puis modifier le statut de l'identité en "Provisoire" </t>
  </si>
  <si>
    <t>Test 25 : Modification du statut Provisoire en Récupérée</t>
  </si>
  <si>
    <t xml:space="preserve">Consignes : Récupérer l'identité du test 7, puis modifier le statut de l'identité en "Récupérée" </t>
  </si>
  <si>
    <t xml:space="preserve">Test 26 : Modification du statut Récupérée en Provisoire </t>
  </si>
  <si>
    <t xml:space="preserve">Consignes : Récupérer l'identité du test 9, puis modifier le statut de l'identité en "Provisoire" </t>
  </si>
  <si>
    <t xml:space="preserve">Test 27 : Modification du statut Récupérée en Qualifiée </t>
  </si>
  <si>
    <t xml:space="preserve">Consignes : Récupérer l'identité du test 13, puis modifier le statut de l'identité en "Qualiiée" </t>
  </si>
  <si>
    <t xml:space="preserve">Test 28 : Modification du statut Validée en Qualifiée </t>
  </si>
  <si>
    <t xml:space="preserve">Consignes : Récupérer l'identité du test 18, puis modifier le statut de l'identité en "Qualiiée" </t>
  </si>
  <si>
    <t>Test 29 : Modification du statut Qualifiée en Validée</t>
  </si>
  <si>
    <t>Consignes : Récupérer l'identité du test 20, puis modifier le statut de l'identité en "Validée" (un message A47 doit être généré afin de supprimer le matricule INS et l'OID)</t>
  </si>
  <si>
    <t>OID***</t>
  </si>
  <si>
    <t>OID ou type NIR/NIA</t>
  </si>
  <si>
    <t>Synthèse du Test 29</t>
  </si>
  <si>
    <t>Test 30 : Test de fusion : Identité maître avec un statut récupérée - Identité esclave  avec un statut qualifiée</t>
  </si>
  <si>
    <t>Consignes : Identité maître est l'identité du test 3 - L'identité esclave est l'identité du test 4</t>
  </si>
  <si>
    <t>Consignes : Procéder à la fusion des identités</t>
  </si>
  <si>
    <t>Synthèse du Test 30</t>
  </si>
  <si>
    <t>Test 31 : Test de fusion : Identité maître avec un statut identité qualifiée - Identité esclave  avec un statut identité récupérée</t>
  </si>
  <si>
    <t>Consignes : Identité maître est l'identité du test 10 - L'identité esclave est l'identité du test 9</t>
  </si>
  <si>
    <t>OID ou NIR /NIA</t>
  </si>
  <si>
    <t>Synthèse du Test 31</t>
  </si>
  <si>
    <t>Test 32 : Test de fusion : Identité maître avec un statut identité récupérée - Identité esclave  avec un statut identité validée</t>
  </si>
  <si>
    <t>Consignes : Identité maître est l'identité du test 13 - L'identité esclave est l'identité du test 12</t>
  </si>
  <si>
    <t>Synthèse du Test 32</t>
  </si>
  <si>
    <t>Test 33 : Test de fusion : Identité maître avec un statut identité validée - Identité esclave  avec un statut identité Récupérée</t>
  </si>
  <si>
    <r>
      <rPr>
        <b/>
        <i/>
        <sz val="10"/>
        <color rgb="FF434343"/>
        <rFont val="Roboto Condensed"/>
      </rPr>
      <t xml:space="preserve">Consignes : Identité maître est l'identité du test 8 - L'identité esclave est l'identité du test 3
</t>
    </r>
    <r>
      <rPr>
        <b/>
        <i/>
        <sz val="10"/>
        <color rgb="FFFF0000"/>
        <rFont val="Roboto Condensed"/>
      </rPr>
      <t>Remarque</t>
    </r>
    <r>
      <rPr>
        <b/>
        <i/>
        <sz val="10"/>
        <color rgb="FF434343"/>
        <rFont val="Roboto Condensed"/>
      </rPr>
      <t xml:space="preserve"> : En cas d'échec du test 30 , il convient de recréer une nouvelle identité Esclave comme décrite au test 3</t>
    </r>
  </si>
  <si>
    <t>Synthèse du Test 33</t>
  </si>
  <si>
    <t>** IEP à renseigner pour les tests de création de séjour / venue, ou si votre référentiel nécessite la génération d'un IEP pour créer une identité</t>
  </si>
  <si>
    <t>Consignes particculières (cahier de test rapide)</t>
  </si>
  <si>
    <r>
      <t xml:space="preserve">* Si votre établissement gére un Identifiant de  Domaine de Rapprochement (IDU - IPP Fédération) 
</t>
    </r>
    <r>
      <rPr>
        <b/>
        <i/>
        <sz val="12"/>
        <color theme="1"/>
        <rFont val="Roboto"/>
      </rPr>
      <t>Par défaut positionné sur "Non concerné"</t>
    </r>
  </si>
  <si>
    <r>
      <t xml:space="preserve">Des consignes sont données dans les champs </t>
    </r>
    <r>
      <rPr>
        <b/>
        <i/>
        <sz val="12"/>
        <color theme="1"/>
        <rFont val="Roboto"/>
      </rPr>
      <t>bleu ciel</t>
    </r>
    <r>
      <rPr>
        <b/>
        <sz val="12"/>
        <color theme="1"/>
        <rFont val="Roboto"/>
      </rPr>
      <t>, en cas d'identité récupérée d'un précédent test, il n'est pas nécessaire de la ressaisir dans le champ correspondant (récupération automatique)</t>
    </r>
  </si>
  <si>
    <t>Zone de saisie des résultats obtenus
Modification possible à l'aide du menu déroulant présent dans la cellule</t>
  </si>
  <si>
    <t>Zone de saisie des éventuels commentaires pour chaque ligne testée</t>
  </si>
  <si>
    <t>Zone de saisie des résultats attendus : Pour certains champs un jeu de valeurs différent est accessible à l'aide du menu déroulant présent dans la cellule</t>
  </si>
  <si>
    <t>Zone de saisie de la synthèse du test
Modification possible à l'aide du menu déroulant présent dans la cellule</t>
  </si>
  <si>
    <r>
      <rPr>
        <b/>
        <i/>
        <sz val="12"/>
        <color rgb="FF434343"/>
        <rFont val="Roboto"/>
      </rPr>
      <t xml:space="preserve">Remarque : si le champ est de tonalité bleu ciel, la valeur est non modifiable </t>
    </r>
    <r>
      <rPr>
        <i/>
        <sz val="12"/>
        <color rgb="FF434343"/>
        <rFont val="Roboto"/>
      </rPr>
      <t>soit : 
 - car elle est la finalité du test   : ex "Aucun" pour le matricule INS,  pour les tests avec un statut "Provisoire"
 - car elle est issue d'une précédente saisie : ex récupération du nom de naissance pour les tests de modification</t>
    </r>
    <r>
      <rPr>
        <sz val="12"/>
        <color theme="1"/>
        <rFont val="Roboto"/>
      </rPr>
      <t xml:space="preserve">
</t>
    </r>
  </si>
  <si>
    <t>Zone de récupération automatique du nom du logiciel testé
Ne rien saisir, les données sont récupérées de l'onglet Récapitulatif.</t>
  </si>
  <si>
    <t>Le GRIVES met à disposition des établissements un cahier de recette pour tester les interfaces des flux identités.
2 types de tests sont disponibles :
- Un cahier de tests COMPLETqui nécessite la création d'une nouvelle identité pour chaque test réalisé ;
- Un cahier de tests RAPIDE qui nécessite un nombre limité de créations d'identités sous couvert que les modifications d'identités soient correctement intégrées.
Nous attirons votre attention sur le fait que seules les cellules de tonalités grises sont des zones de saisie, les autres cellules ne doivent pas être modifiées.</t>
  </si>
  <si>
    <t>Au moins un des éléments n'a pas eté testé</t>
  </si>
  <si>
    <t>Test réalisé intégralement</t>
  </si>
  <si>
    <t>Zone de récupération de l'identité du test  (IPP - Nom naissance - Prénom - DDN)
Ne rien saisir, l'identité est récupérée de la saisie des traits d'identités saisis.</t>
  </si>
  <si>
    <t>Zone de saisie des valeurs des traits testés
Il est conseillé de reporter ces valeurs dans la grille de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</si>
</sst>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8">
    <font>
      <sz val="12"/>
      <color theme="1"/>
      <name val="Calibri"/>
      <scheme val="minor"/>
    </font>
    <font>
      <sz val="12"/>
      <color theme="1"/>
      <name val="Roboto Condensed"/>
    </font>
    <font>
      <sz val="12"/>
      <name val="Calibri"/>
      <family val="2"/>
    </font>
    <font>
      <b/>
      <sz val="12"/>
      <color theme="1"/>
      <name val="Roboto Condensed"/>
    </font>
    <font>
      <sz val="10"/>
      <color rgb="FF07278C"/>
      <name val="Roboto Condensed"/>
    </font>
    <font>
      <sz val="10"/>
      <color theme="1"/>
      <name val="Roboto Condensed"/>
    </font>
    <font>
      <sz val="12"/>
      <color theme="1"/>
      <name val="Roboto Condensed"/>
    </font>
    <font>
      <b/>
      <sz val="12"/>
      <color rgb="FF434343"/>
      <name val="Roboto Condensed"/>
    </font>
    <font>
      <b/>
      <sz val="24"/>
      <color rgb="FF07278C"/>
      <name val="Roboto Condensed"/>
    </font>
    <font>
      <b/>
      <sz val="12"/>
      <color theme="0"/>
      <name val="Roboto Condensed"/>
    </font>
    <font>
      <sz val="11"/>
      <color theme="1"/>
      <name val="Roboto Condensed"/>
    </font>
    <font>
      <b/>
      <sz val="11"/>
      <color theme="0"/>
      <name val="Roboto Condensed"/>
    </font>
    <font>
      <b/>
      <sz val="11"/>
      <color rgb="FF07278C"/>
      <name val="Roboto Condensed"/>
    </font>
    <font>
      <b/>
      <sz val="11"/>
      <color rgb="FF434343"/>
      <name val="Roboto Condensed"/>
    </font>
    <font>
      <b/>
      <sz val="11"/>
      <color rgb="FF242F26"/>
      <name val="Roboto Condensed"/>
    </font>
    <font>
      <b/>
      <sz val="12"/>
      <color rgb="FF000000"/>
      <name val="Roboto Condensed"/>
    </font>
    <font>
      <b/>
      <sz val="10"/>
      <color rgb="FF000000"/>
      <name val="Roboto Condensed"/>
    </font>
    <font>
      <i/>
      <sz val="12"/>
      <color theme="1"/>
      <name val="Roboto Condensed"/>
    </font>
    <font>
      <sz val="12"/>
      <color theme="1"/>
      <name val="Calibri"/>
      <family val="2"/>
      <scheme val="minor"/>
    </font>
    <font>
      <sz val="11"/>
      <color rgb="FF000000"/>
      <name val="Inconsolata"/>
    </font>
    <font>
      <b/>
      <sz val="14"/>
      <color rgb="FF434343"/>
      <name val="Roboto Condensed"/>
    </font>
    <font>
      <b/>
      <i/>
      <sz val="10"/>
      <color rgb="FF434343"/>
      <name val="Roboto Condensed"/>
    </font>
    <font>
      <b/>
      <sz val="11"/>
      <color rgb="FFFFFFFF"/>
      <name val="Roboto Condensed"/>
    </font>
    <font>
      <b/>
      <sz val="11"/>
      <color rgb="FF000000"/>
      <name val="Roboto Condensed"/>
    </font>
    <font>
      <b/>
      <sz val="10"/>
      <color theme="1"/>
      <name val="Roboto Condensed"/>
    </font>
    <font>
      <b/>
      <sz val="11"/>
      <color theme="1"/>
      <name val="Roboto Condensed"/>
    </font>
    <font>
      <b/>
      <sz val="12"/>
      <color rgb="FFFFFFFF"/>
      <name val="Roboto Condensed"/>
    </font>
    <font>
      <sz val="10"/>
      <color rgb="FF07278C"/>
      <name val="Arial"/>
      <family val="2"/>
    </font>
    <font>
      <sz val="10"/>
      <color theme="1"/>
      <name val="Arial"/>
      <family val="2"/>
    </font>
    <font>
      <sz val="12"/>
      <color theme="1"/>
      <name val="Arial"/>
      <family val="2"/>
    </font>
    <font>
      <b/>
      <sz val="12"/>
      <color rgb="FF434343"/>
      <name val="Arial"/>
      <family val="2"/>
    </font>
    <font>
      <b/>
      <sz val="24"/>
      <color rgb="FF07278C"/>
      <name val="Arial"/>
      <family val="2"/>
    </font>
    <font>
      <b/>
      <sz val="12"/>
      <color theme="0"/>
      <name val="Arial"/>
      <family val="2"/>
    </font>
    <font>
      <b/>
      <sz val="10"/>
      <color rgb="FF000000"/>
      <name val="Arial"/>
      <family val="2"/>
    </font>
    <font>
      <sz val="12"/>
      <color rgb="FF000000"/>
      <name val="Roboto Condensed"/>
    </font>
    <font>
      <sz val="12"/>
      <color rgb="FF434343"/>
      <name val="Calibri"/>
      <family val="2"/>
      <scheme val="minor"/>
    </font>
    <font>
      <sz val="12"/>
      <color rgb="FF000000"/>
      <name val="&quot;docs-Roboto Condensed&quot;"/>
    </font>
    <font>
      <b/>
      <sz val="14"/>
      <color rgb="FF434343"/>
      <name val="&quot;docs-Roboto Condensed&quot;"/>
    </font>
    <font>
      <sz val="12"/>
      <color theme="1"/>
      <name val="Calibri"/>
      <family val="2"/>
    </font>
    <font>
      <b/>
      <sz val="10"/>
      <color rgb="FFFFFFFF"/>
      <name val="Roboto Condensed"/>
    </font>
    <font>
      <b/>
      <i/>
      <sz val="10"/>
      <color rgb="FFFF0000"/>
      <name val="Roboto Condensed"/>
    </font>
    <font>
      <sz val="12"/>
      <color theme="1"/>
      <name val="Roboto"/>
    </font>
    <font>
      <b/>
      <sz val="14"/>
      <color theme="0"/>
      <name val="Roboto"/>
    </font>
    <font>
      <sz val="12"/>
      <name val="Roboto"/>
    </font>
    <font>
      <b/>
      <i/>
      <sz val="12"/>
      <color rgb="FF434343"/>
      <name val="Roboto"/>
    </font>
    <font>
      <b/>
      <sz val="12"/>
      <color theme="1"/>
      <name val="Roboto"/>
    </font>
    <font>
      <b/>
      <i/>
      <sz val="12"/>
      <color theme="1"/>
      <name val="Roboto"/>
    </font>
    <font>
      <i/>
      <sz val="12"/>
      <color rgb="FF434343"/>
      <name val="Roboto"/>
    </font>
  </fonts>
  <fills count="20">
    <fill>
      <patternFill patternType="none"/>
    </fill>
    <fill>
      <patternFill patternType="gray125"/>
    </fill>
    <fill>
      <patternFill patternType="solid">
        <fgColor rgb="FFFFFFFF"/>
        <bgColor rgb="FFFFFFFF"/>
      </patternFill>
    </fill>
    <fill>
      <patternFill patternType="solid">
        <fgColor rgb="FF2FCCD3"/>
        <bgColor rgb="FF2FCCD3"/>
      </patternFill>
    </fill>
    <fill>
      <patternFill patternType="solid">
        <fgColor rgb="FF66A5AD"/>
        <bgColor rgb="FF66A5AD"/>
      </patternFill>
    </fill>
    <fill>
      <patternFill patternType="solid">
        <fgColor rgb="FF999999"/>
        <bgColor rgb="FF999999"/>
      </patternFill>
    </fill>
    <fill>
      <patternFill patternType="solid">
        <fgColor rgb="FF626D71"/>
        <bgColor rgb="FF626D71"/>
      </patternFill>
    </fill>
    <fill>
      <patternFill patternType="solid">
        <fgColor rgb="FF8496B0"/>
        <bgColor rgb="FF8496B0"/>
      </patternFill>
    </fill>
    <fill>
      <patternFill patternType="solid">
        <fgColor rgb="FFC0B2BA"/>
        <bgColor rgb="FFC0B2BA"/>
      </patternFill>
    </fill>
    <fill>
      <patternFill patternType="solid">
        <fgColor rgb="FFC4DFE6"/>
        <bgColor rgb="FFC4DFE6"/>
      </patternFill>
    </fill>
    <fill>
      <patternFill patternType="solid">
        <fgColor rgb="FF3A3838"/>
        <bgColor rgb="FF3A3838"/>
      </patternFill>
    </fill>
    <fill>
      <patternFill patternType="solid">
        <fgColor rgb="FFD9D9D9"/>
        <bgColor rgb="FFD9D9D9"/>
      </patternFill>
    </fill>
    <fill>
      <patternFill patternType="solid">
        <fgColor rgb="FFF3F3F3"/>
        <bgColor rgb="FFF3F3F3"/>
      </patternFill>
    </fill>
    <fill>
      <patternFill patternType="solid">
        <fgColor rgb="FFE0F7FA"/>
        <bgColor rgb="FFE0F7FA"/>
      </patternFill>
    </fill>
    <fill>
      <patternFill patternType="solid">
        <fgColor rgb="FFF2F2F2"/>
        <bgColor rgb="FFF2F2F2"/>
      </patternFill>
    </fill>
    <fill>
      <patternFill patternType="solid">
        <fgColor rgb="FFD8D8D8"/>
        <bgColor rgb="FFD8D8D8"/>
      </patternFill>
    </fill>
    <fill>
      <patternFill patternType="solid">
        <fgColor rgb="FFF9F9F9"/>
        <bgColor rgb="FFF9F9F9"/>
      </patternFill>
    </fill>
    <fill>
      <patternFill patternType="solid">
        <fgColor rgb="FFFCE5CD"/>
        <bgColor rgb="FFFCE5CD"/>
      </patternFill>
    </fill>
    <fill>
      <patternFill patternType="solid">
        <fgColor rgb="FFFFFF00"/>
        <bgColor rgb="FFFFFF00"/>
      </patternFill>
    </fill>
    <fill>
      <patternFill patternType="solid">
        <fgColor rgb="FF002191"/>
        <bgColor indexed="64"/>
      </patternFill>
    </fill>
  </fills>
  <borders count="250">
    <border>
      <left/>
      <right/>
      <top/>
      <bottom/>
      <diagonal/>
    </border>
    <border>
      <left style="thin">
        <color rgb="FF07278C"/>
      </left>
      <right/>
      <top style="thin">
        <color rgb="FF07278C"/>
      </top>
      <bottom/>
      <diagonal/>
    </border>
    <border>
      <left/>
      <right/>
      <top style="thin">
        <color rgb="FF07278C"/>
      </top>
      <bottom/>
      <diagonal/>
    </border>
    <border>
      <left/>
      <right style="thin">
        <color rgb="FF07278C"/>
      </right>
      <top style="thin">
        <color rgb="FF07278C"/>
      </top>
      <bottom/>
      <diagonal/>
    </border>
    <border>
      <left style="thin">
        <color rgb="FF07278C"/>
      </left>
      <right/>
      <top/>
      <bottom style="thin">
        <color rgb="FF07278C"/>
      </bottom>
      <diagonal/>
    </border>
    <border>
      <left/>
      <right/>
      <top/>
      <bottom style="thin">
        <color rgb="FF07278C"/>
      </bottom>
      <diagonal/>
    </border>
    <border>
      <left/>
      <right style="thin">
        <color rgb="FF07278C"/>
      </right>
      <top/>
      <bottom style="thin">
        <color rgb="FF07278C"/>
      </bottom>
      <diagonal/>
    </border>
    <border>
      <left style="thin">
        <color rgb="FF07278C"/>
      </left>
      <right/>
      <top/>
      <bottom/>
      <diagonal/>
    </border>
    <border>
      <left/>
      <right style="thin">
        <color rgb="FF07278C"/>
      </right>
      <top/>
      <bottom/>
      <diagonal/>
    </border>
    <border>
      <left style="thin">
        <color rgb="FF07278C"/>
      </left>
      <right/>
      <top style="thin">
        <color rgb="FF07278C"/>
      </top>
      <bottom style="thin">
        <color rgb="FF07278C"/>
      </bottom>
      <diagonal/>
    </border>
    <border>
      <left/>
      <right/>
      <top style="thin">
        <color rgb="FF07278C"/>
      </top>
      <bottom style="thin">
        <color rgb="FF07278C"/>
      </bottom>
      <diagonal/>
    </border>
    <border>
      <left/>
      <right style="thin">
        <color rgb="FF07278C"/>
      </right>
      <top style="thin">
        <color rgb="FF07278C"/>
      </top>
      <bottom style="thin">
        <color rgb="FF07278C"/>
      </bottom>
      <diagonal/>
    </border>
    <border>
      <left style="thick">
        <color rgb="FF3A3838"/>
      </left>
      <right/>
      <top style="thick">
        <color rgb="FF3A3838"/>
      </top>
      <bottom/>
      <diagonal/>
    </border>
    <border>
      <left/>
      <right/>
      <top style="thick">
        <color rgb="FF3A3838"/>
      </top>
      <bottom/>
      <diagonal/>
    </border>
    <border>
      <left/>
      <right style="thick">
        <color rgb="FF3A3838"/>
      </right>
      <top style="thick">
        <color rgb="FF3A3838"/>
      </top>
      <bottom/>
      <diagonal/>
    </border>
    <border>
      <left style="medium">
        <color rgb="FF07278C"/>
      </left>
      <right/>
      <top style="medium">
        <color rgb="FF07278C"/>
      </top>
      <bottom/>
      <diagonal/>
    </border>
    <border>
      <left/>
      <right/>
      <top style="medium">
        <color rgb="FF07278C"/>
      </top>
      <bottom/>
      <diagonal/>
    </border>
    <border>
      <left/>
      <right style="medium">
        <color rgb="FF07278C"/>
      </right>
      <top style="medium">
        <color rgb="FF07278C"/>
      </top>
      <bottom/>
      <diagonal/>
    </border>
    <border>
      <left style="thick">
        <color rgb="FF3A3838"/>
      </left>
      <right/>
      <top/>
      <bottom/>
      <diagonal/>
    </border>
    <border>
      <left/>
      <right style="thick">
        <color rgb="FF3A3838"/>
      </right>
      <top/>
      <bottom/>
      <diagonal/>
    </border>
    <border>
      <left style="medium">
        <color rgb="FF07278C"/>
      </left>
      <right/>
      <top/>
      <bottom style="medium">
        <color rgb="FF07278C"/>
      </bottom>
      <diagonal/>
    </border>
    <border>
      <left/>
      <right/>
      <top/>
      <bottom style="medium">
        <color rgb="FF07278C"/>
      </bottom>
      <diagonal/>
    </border>
    <border>
      <left/>
      <right style="medium">
        <color rgb="FF07278C"/>
      </right>
      <top/>
      <bottom style="medium">
        <color rgb="FF07278C"/>
      </bottom>
      <diagonal/>
    </border>
    <border>
      <left style="medium">
        <color rgb="FF07278C"/>
      </left>
      <right/>
      <top style="medium">
        <color rgb="FF07278C"/>
      </top>
      <bottom style="medium">
        <color rgb="FF07278C"/>
      </bottom>
      <diagonal/>
    </border>
    <border>
      <left/>
      <right style="medium">
        <color rgb="FF07278C"/>
      </right>
      <top style="medium">
        <color rgb="FF07278C"/>
      </top>
      <bottom style="medium">
        <color rgb="FF07278C"/>
      </bottom>
      <diagonal/>
    </border>
    <border>
      <left style="medium">
        <color rgb="FF07278C"/>
      </left>
      <right/>
      <top/>
      <bottom/>
      <diagonal/>
    </border>
    <border>
      <left/>
      <right style="medium">
        <color rgb="FF07278C"/>
      </right>
      <top/>
      <bottom/>
      <diagonal/>
    </border>
    <border>
      <left style="thick">
        <color rgb="FF3A3838"/>
      </left>
      <right/>
      <top/>
      <bottom style="thick">
        <color rgb="FF3A3838"/>
      </bottom>
      <diagonal/>
    </border>
    <border>
      <left/>
      <right/>
      <top/>
      <bottom style="thick">
        <color rgb="FF3A3838"/>
      </bottom>
      <diagonal/>
    </border>
    <border>
      <left/>
      <right style="thick">
        <color rgb="FF3A3838"/>
      </right>
      <top/>
      <bottom style="thick">
        <color rgb="FF3A3838"/>
      </bottom>
      <diagonal/>
    </border>
    <border>
      <left style="medium">
        <color rgb="FF07278C"/>
      </left>
      <right style="medium">
        <color rgb="FF07278C"/>
      </right>
      <top style="medium">
        <color rgb="FF07278C"/>
      </top>
      <bottom style="medium">
        <color rgb="FF07278C"/>
      </bottom>
      <diagonal/>
    </border>
    <border>
      <left/>
      <right/>
      <top style="medium">
        <color rgb="FF07278C"/>
      </top>
      <bottom style="medium">
        <color rgb="FF07278C"/>
      </bottom>
      <diagonal/>
    </border>
    <border>
      <left style="medium">
        <color rgb="FF434343"/>
      </left>
      <right/>
      <top style="medium">
        <color rgb="FF434343"/>
      </top>
      <bottom style="medium">
        <color rgb="FF434343"/>
      </bottom>
      <diagonal/>
    </border>
    <border>
      <left/>
      <right style="medium">
        <color rgb="FF434343"/>
      </right>
      <top style="medium">
        <color rgb="FF434343"/>
      </top>
      <bottom style="medium">
        <color rgb="FF434343"/>
      </bottom>
      <diagonal/>
    </border>
    <border>
      <left style="thin">
        <color rgb="FF3A3838"/>
      </left>
      <right style="thin">
        <color rgb="FF3A3838"/>
      </right>
      <top style="thin">
        <color rgb="FF3A3838"/>
      </top>
      <bottom/>
      <diagonal/>
    </border>
    <border>
      <left style="medium">
        <color rgb="FF434343"/>
      </left>
      <right style="medium">
        <color rgb="FF434343"/>
      </right>
      <top style="medium">
        <color rgb="FF434343"/>
      </top>
      <bottom style="medium">
        <color rgb="FF434343"/>
      </bottom>
      <diagonal/>
    </border>
    <border>
      <left style="thin">
        <color rgb="FF242F26"/>
      </left>
      <right style="thin">
        <color rgb="FF242F26"/>
      </right>
      <top style="thin">
        <color rgb="FF242F26"/>
      </top>
      <bottom/>
      <diagonal/>
    </border>
    <border>
      <left/>
      <right/>
      <top style="thin">
        <color rgb="FF242F26"/>
      </top>
      <bottom/>
      <diagonal/>
    </border>
    <border>
      <left/>
      <right style="thin">
        <color rgb="FF242F26"/>
      </right>
      <top style="thin">
        <color rgb="FF242F26"/>
      </top>
      <bottom/>
      <diagonal/>
    </border>
    <border>
      <left style="thin">
        <color rgb="FF434343"/>
      </left>
      <right style="thin">
        <color rgb="FF434343"/>
      </right>
      <top/>
      <bottom style="thin">
        <color rgb="FF434343"/>
      </bottom>
      <diagonal/>
    </border>
    <border>
      <left style="thin">
        <color rgb="FF242F26"/>
      </left>
      <right style="thin">
        <color rgb="FF242F26"/>
      </right>
      <top/>
      <bottom/>
      <diagonal/>
    </border>
    <border>
      <left/>
      <right style="thin">
        <color rgb="FF242F26"/>
      </right>
      <top/>
      <bottom/>
      <diagonal/>
    </border>
    <border>
      <left style="thin">
        <color rgb="FF242F26"/>
      </left>
      <right style="thin">
        <color rgb="FF242F26"/>
      </right>
      <top/>
      <bottom style="thin">
        <color rgb="FF242F26"/>
      </bottom>
      <diagonal/>
    </border>
    <border>
      <left/>
      <right/>
      <top/>
      <bottom style="thin">
        <color rgb="FF242F26"/>
      </bottom>
      <diagonal/>
    </border>
    <border>
      <left/>
      <right style="thin">
        <color rgb="FF242F26"/>
      </right>
      <top/>
      <bottom style="thin">
        <color rgb="FF242F26"/>
      </bottom>
      <diagonal/>
    </border>
    <border>
      <left/>
      <right style="thin">
        <color rgb="FF3A3838"/>
      </right>
      <top/>
      <bottom/>
      <diagonal/>
    </border>
    <border>
      <left style="thin">
        <color rgb="FF07278C"/>
      </left>
      <right style="thin">
        <color rgb="FF07278C"/>
      </right>
      <top style="thin">
        <color rgb="FF07278C"/>
      </top>
      <bottom/>
      <diagonal/>
    </border>
    <border>
      <left/>
      <right/>
      <top style="thin">
        <color rgb="FF3A3838"/>
      </top>
      <bottom/>
      <diagonal/>
    </border>
    <border>
      <left/>
      <right style="thin">
        <color rgb="FF434343"/>
      </right>
      <top style="thin">
        <color rgb="FF3A3838"/>
      </top>
      <bottom/>
      <diagonal/>
    </border>
    <border>
      <left style="thin">
        <color rgb="FF000000"/>
      </left>
      <right style="thin">
        <color rgb="FF434343"/>
      </right>
      <top style="thin">
        <color rgb="FF000000"/>
      </top>
      <bottom style="thin">
        <color rgb="FF434343"/>
      </bottom>
      <diagonal/>
    </border>
    <border>
      <left style="thin">
        <color rgb="FF434343"/>
      </left>
      <right style="thin">
        <color rgb="FF434343"/>
      </right>
      <top style="thin">
        <color rgb="FF000000"/>
      </top>
      <bottom style="thin">
        <color rgb="FF434343"/>
      </bottom>
      <diagonal/>
    </border>
    <border>
      <left style="thin">
        <color rgb="FF434343"/>
      </left>
      <right style="thin">
        <color rgb="FF000000"/>
      </right>
      <top style="thin">
        <color rgb="FF000000"/>
      </top>
      <bottom style="thin">
        <color rgb="FF434343"/>
      </bottom>
      <diagonal/>
    </border>
    <border>
      <left style="thin">
        <color rgb="FF07278C"/>
      </left>
      <right style="thin">
        <color rgb="FF07278C"/>
      </right>
      <top/>
      <bottom style="thin">
        <color rgb="FF07278C"/>
      </bottom>
      <diagonal/>
    </border>
    <border>
      <left/>
      <right/>
      <top/>
      <bottom style="thin">
        <color rgb="FF3A3838"/>
      </bottom>
      <diagonal/>
    </border>
    <border>
      <left/>
      <right style="thin">
        <color rgb="FF434343"/>
      </right>
      <top/>
      <bottom style="thin">
        <color rgb="FF3A3838"/>
      </bottom>
      <diagonal/>
    </border>
    <border>
      <left style="thin">
        <color rgb="FF000000"/>
      </left>
      <right style="thin">
        <color rgb="FF434343"/>
      </right>
      <top/>
      <bottom style="thin">
        <color rgb="FF000000"/>
      </bottom>
      <diagonal/>
    </border>
    <border>
      <left style="thin">
        <color rgb="FF434343"/>
      </left>
      <right style="thin">
        <color rgb="FF434343"/>
      </right>
      <top/>
      <bottom style="thin">
        <color rgb="FF000000"/>
      </bottom>
      <diagonal/>
    </border>
    <border>
      <left style="thin">
        <color rgb="FF434343"/>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242F26"/>
      </left>
      <right/>
      <top style="thin">
        <color rgb="FF242F26"/>
      </top>
      <bottom style="thin">
        <color rgb="FF242F26"/>
      </bottom>
      <diagonal/>
    </border>
    <border>
      <left/>
      <right/>
      <top style="thin">
        <color rgb="FF242F26"/>
      </top>
      <bottom style="thin">
        <color rgb="FF242F26"/>
      </bottom>
      <diagonal/>
    </border>
    <border>
      <left style="thin">
        <color rgb="FF434343"/>
      </left>
      <right style="thin">
        <color rgb="FF434343"/>
      </right>
      <top style="thin">
        <color rgb="FF000000"/>
      </top>
      <bottom style="thin">
        <color rgb="FF000000"/>
      </bottom>
      <diagonal/>
    </border>
    <border>
      <left style="thin">
        <color rgb="FF434343"/>
      </left>
      <right style="thin">
        <color rgb="FF000000"/>
      </right>
      <top style="thin">
        <color rgb="FF000000"/>
      </top>
      <bottom style="thin">
        <color rgb="FF000000"/>
      </bottom>
      <diagonal/>
    </border>
    <border>
      <left style="thin">
        <color rgb="FF07278C"/>
      </left>
      <right style="thin">
        <color rgb="FF07278C"/>
      </right>
      <top style="thin">
        <color rgb="FF07278C"/>
      </top>
      <bottom style="thin">
        <color rgb="FF242F26"/>
      </bottom>
      <diagonal/>
    </border>
    <border>
      <left/>
      <right/>
      <top style="thin">
        <color rgb="FF434343"/>
      </top>
      <bottom style="thin">
        <color rgb="FF242F26"/>
      </bottom>
      <diagonal/>
    </border>
    <border>
      <left/>
      <right style="thin">
        <color rgb="FF434343"/>
      </right>
      <top style="thin">
        <color rgb="FF434343"/>
      </top>
      <bottom style="thin">
        <color rgb="FF242F26"/>
      </bottom>
      <diagonal/>
    </border>
    <border>
      <left style="thin">
        <color rgb="FF000000"/>
      </left>
      <right style="thin">
        <color rgb="FF434343"/>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3A3838"/>
      </left>
      <right style="thick">
        <color rgb="FF3A3838"/>
      </right>
      <top style="thick">
        <color rgb="FF3A3838"/>
      </top>
      <bottom/>
      <diagonal/>
    </border>
    <border>
      <left/>
      <right/>
      <top style="medium">
        <color rgb="FF000000"/>
      </top>
      <bottom/>
      <diagonal/>
    </border>
    <border>
      <left style="thick">
        <color rgb="FF434343"/>
      </left>
      <right/>
      <top style="thick">
        <color rgb="FF434343"/>
      </top>
      <bottom style="thick">
        <color rgb="FF434343"/>
      </bottom>
      <diagonal/>
    </border>
    <border>
      <left/>
      <right/>
      <top style="thick">
        <color rgb="FF434343"/>
      </top>
      <bottom style="thick">
        <color rgb="FF434343"/>
      </bottom>
      <diagonal/>
    </border>
    <border>
      <left/>
      <right style="thick">
        <color rgb="FF434343"/>
      </right>
      <top style="thick">
        <color rgb="FF434343"/>
      </top>
      <bottom style="thick">
        <color rgb="FF434343"/>
      </bottom>
      <diagonal/>
    </border>
    <border>
      <left style="thick">
        <color rgb="FF3A3838"/>
      </left>
      <right style="thick">
        <color rgb="FF3A3838"/>
      </right>
      <top/>
      <bottom/>
      <diagonal/>
    </border>
    <border>
      <left style="thick">
        <color rgb="FFFFFFFF"/>
      </left>
      <right/>
      <top/>
      <bottom style="thick">
        <color rgb="FFFFFFFF"/>
      </bottom>
      <diagonal/>
    </border>
    <border>
      <left/>
      <right style="thin">
        <color rgb="FF07278C"/>
      </right>
      <top/>
      <bottom style="thick">
        <color rgb="FFFFFFFF"/>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ck">
        <color rgb="FF3A3838"/>
      </right>
      <top/>
      <bottom style="thin">
        <color rgb="FF000000"/>
      </bottom>
      <diagonal/>
    </border>
    <border>
      <left style="thick">
        <color rgb="FF3A3838"/>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ck">
        <color rgb="FF3A3838"/>
      </right>
      <top style="thin">
        <color rgb="FF000000"/>
      </top>
      <bottom style="thin">
        <color rgb="FF000000"/>
      </bottom>
      <diagonal/>
    </border>
    <border>
      <left style="thick">
        <color rgb="FF3A3838"/>
      </left>
      <right style="thin">
        <color rgb="FF000000"/>
      </right>
      <top style="thick">
        <color rgb="FF434343"/>
      </top>
      <bottom/>
      <diagonal/>
    </border>
    <border>
      <left style="thin">
        <color rgb="FF000000"/>
      </left>
      <right style="thick">
        <color rgb="FF434343"/>
      </right>
      <top style="thick">
        <color rgb="FF434343"/>
      </top>
      <bottom/>
      <diagonal/>
    </border>
    <border>
      <left style="thick">
        <color rgb="FF434343"/>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ck">
        <color rgb="FF000000"/>
      </right>
      <top/>
      <bottom/>
      <diagonal/>
    </border>
    <border>
      <left style="thick">
        <color rgb="FF3A3838"/>
      </left>
      <right style="thin">
        <color rgb="FF000000"/>
      </right>
      <top/>
      <bottom/>
      <diagonal/>
    </border>
    <border>
      <left style="thin">
        <color rgb="FF000000"/>
      </left>
      <right style="thick">
        <color rgb="FF434343"/>
      </right>
      <top/>
      <bottom/>
      <diagonal/>
    </border>
    <border>
      <left/>
      <right style="thick">
        <color rgb="FF434343"/>
      </right>
      <top/>
      <bottom/>
      <diagonal/>
    </border>
    <border>
      <left style="thin">
        <color rgb="FF000000"/>
      </left>
      <right style="thick">
        <color rgb="FF434343"/>
      </right>
      <top/>
      <bottom/>
      <diagonal/>
    </border>
    <border>
      <left/>
      <right style="thin">
        <color rgb="FF000000"/>
      </right>
      <top/>
      <bottom/>
      <diagonal/>
    </border>
    <border>
      <left style="thick">
        <color rgb="FF434343"/>
      </left>
      <right style="thin">
        <color rgb="FF000000"/>
      </right>
      <top/>
      <bottom/>
      <diagonal/>
    </border>
    <border>
      <left style="thin">
        <color rgb="FF000000"/>
      </left>
      <right style="thick">
        <color rgb="FF434343"/>
      </right>
      <top/>
      <bottom/>
      <diagonal/>
    </border>
    <border>
      <left style="thick">
        <color rgb="FF434343"/>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ck">
        <color rgb="FF000000"/>
      </right>
      <top/>
      <bottom/>
      <diagonal/>
    </border>
    <border>
      <left/>
      <right style="thick">
        <color rgb="FF000000"/>
      </right>
      <top/>
      <bottom style="thick">
        <color rgb="FF000000"/>
      </bottom>
      <diagonal/>
    </border>
    <border>
      <left/>
      <right style="thin">
        <color rgb="FF000000"/>
      </right>
      <top/>
      <bottom style="thick">
        <color rgb="FF000000"/>
      </bottom>
      <diagonal/>
    </border>
    <border>
      <left style="thick">
        <color rgb="FF3A3838"/>
      </left>
      <right/>
      <top style="thick">
        <color rgb="FF434343"/>
      </top>
      <bottom style="thick">
        <color rgb="FF3A3838"/>
      </bottom>
      <diagonal/>
    </border>
    <border>
      <left/>
      <right style="thin">
        <color rgb="FF000000"/>
      </right>
      <top style="thick">
        <color rgb="FF434343"/>
      </top>
      <bottom style="thick">
        <color rgb="FF3A3838"/>
      </bottom>
      <diagonal/>
    </border>
    <border>
      <left/>
      <right style="thick">
        <color rgb="FF434343"/>
      </right>
      <top/>
      <bottom style="thick">
        <color rgb="FF3A3838"/>
      </bottom>
      <diagonal/>
    </border>
    <border>
      <left/>
      <right/>
      <top style="thick">
        <color rgb="FF434343"/>
      </top>
      <bottom style="thick">
        <color rgb="FF3A3838"/>
      </bottom>
      <diagonal/>
    </border>
    <border>
      <left/>
      <right style="thick">
        <color rgb="FF434343"/>
      </right>
      <top style="thick">
        <color rgb="FF434343"/>
      </top>
      <bottom style="thick">
        <color rgb="FF3A3838"/>
      </bottom>
      <diagonal/>
    </border>
    <border>
      <left/>
      <right style="thick">
        <color rgb="FF3A3838"/>
      </right>
      <top style="thick">
        <color rgb="FF434343"/>
      </top>
      <bottom style="thick">
        <color rgb="FF3A3838"/>
      </bottom>
      <diagonal/>
    </border>
    <border>
      <left style="thick">
        <color rgb="FF3A3838"/>
      </left>
      <right style="thick">
        <color rgb="FF3A3838"/>
      </right>
      <top/>
      <bottom style="thick">
        <color rgb="FF3A3838"/>
      </bottom>
      <diagonal/>
    </border>
    <border>
      <left style="thick">
        <color rgb="FF3A3838"/>
      </left>
      <right/>
      <top style="thick">
        <color rgb="FF3A3838"/>
      </top>
      <bottom/>
      <diagonal/>
    </border>
    <border>
      <left/>
      <right/>
      <top style="thick">
        <color rgb="FF3A3838"/>
      </top>
      <bottom/>
      <diagonal/>
    </border>
    <border>
      <left style="thick">
        <color rgb="FF3A3838"/>
      </left>
      <right/>
      <top style="thick">
        <color rgb="FF3A3838"/>
      </top>
      <bottom style="thick">
        <color rgb="FF434343"/>
      </bottom>
      <diagonal/>
    </border>
    <border>
      <left/>
      <right/>
      <top style="thick">
        <color rgb="FF3A3838"/>
      </top>
      <bottom style="thick">
        <color rgb="FF434343"/>
      </bottom>
      <diagonal/>
    </border>
    <border>
      <left/>
      <right style="thick">
        <color rgb="FF3A3838"/>
      </right>
      <top style="thick">
        <color rgb="FF3A3838"/>
      </top>
      <bottom style="thick">
        <color rgb="FF434343"/>
      </bottom>
      <diagonal/>
    </border>
    <border>
      <left style="thin">
        <color rgb="FF000000"/>
      </left>
      <right/>
      <top style="thin">
        <color rgb="FF000000"/>
      </top>
      <bottom style="thin">
        <color rgb="FF000000"/>
      </bottom>
      <diagonal/>
    </border>
    <border>
      <left/>
      <right style="thick">
        <color rgb="FF3A3838"/>
      </right>
      <top style="thin">
        <color rgb="FF000000"/>
      </top>
      <bottom style="thin">
        <color rgb="FF000000"/>
      </bottom>
      <diagonal/>
    </border>
    <border>
      <left style="thick">
        <color rgb="FF3A3838"/>
      </left>
      <right style="thin">
        <color rgb="FF000000"/>
      </right>
      <top/>
      <bottom style="thick">
        <color rgb="FF3A3838"/>
      </bottom>
      <diagonal/>
    </border>
    <border>
      <left style="thin">
        <color rgb="FF000000"/>
      </left>
      <right/>
      <top/>
      <bottom style="thick">
        <color rgb="FF3A3838"/>
      </bottom>
      <diagonal/>
    </border>
    <border>
      <left style="thick">
        <color rgb="FF434343"/>
      </left>
      <right style="thin">
        <color rgb="FF000000"/>
      </right>
      <top/>
      <bottom style="thick">
        <color rgb="FF3A3838"/>
      </bottom>
      <diagonal/>
    </border>
    <border>
      <left/>
      <right style="thin">
        <color rgb="FF000000"/>
      </right>
      <top/>
      <bottom style="thick">
        <color rgb="FF3A3838"/>
      </bottom>
      <diagonal/>
    </border>
    <border>
      <left style="thin">
        <color rgb="FF000000"/>
      </left>
      <right style="thick">
        <color rgb="FF3A3838"/>
      </right>
      <top/>
      <bottom style="thick">
        <color rgb="FF3A3838"/>
      </bottom>
      <diagonal/>
    </border>
    <border>
      <left style="thin">
        <color rgb="FF000000"/>
      </left>
      <right style="thick">
        <color rgb="FF434343"/>
      </right>
      <top/>
      <bottom style="thick">
        <color rgb="FF3A3838"/>
      </bottom>
      <diagonal/>
    </border>
    <border>
      <left style="medium">
        <color rgb="FF000000"/>
      </left>
      <right/>
      <top style="medium">
        <color rgb="FF000000"/>
      </top>
      <bottom/>
      <diagonal/>
    </border>
    <border>
      <left style="medium">
        <color rgb="FF000000"/>
      </left>
      <right style="thin">
        <color rgb="FF000000"/>
      </right>
      <top/>
      <bottom style="thick">
        <color rgb="FF434343"/>
      </bottom>
      <diagonal/>
    </border>
    <border>
      <left style="thin">
        <color rgb="FF000000"/>
      </left>
      <right/>
      <top/>
      <bottom style="thick">
        <color rgb="FF434343"/>
      </bottom>
      <diagonal/>
    </border>
    <border>
      <left style="thick">
        <color rgb="FF434343"/>
      </left>
      <right style="thin">
        <color rgb="FF000000"/>
      </right>
      <top/>
      <bottom style="thick">
        <color rgb="FF434343"/>
      </bottom>
      <diagonal/>
    </border>
    <border>
      <left/>
      <right style="thin">
        <color rgb="FF000000"/>
      </right>
      <top/>
      <bottom style="thick">
        <color rgb="FF434343"/>
      </bottom>
      <diagonal/>
    </border>
    <border>
      <left/>
      <right/>
      <top/>
      <bottom style="thick">
        <color rgb="FF434343"/>
      </bottom>
      <diagonal/>
    </border>
    <border>
      <left style="thin">
        <color rgb="FF000000"/>
      </left>
      <right style="thick">
        <color rgb="FF434343"/>
      </right>
      <top/>
      <bottom style="thick">
        <color rgb="FF434343"/>
      </bottom>
      <diagonal/>
    </border>
    <border>
      <left style="thin">
        <color rgb="FF434343"/>
      </left>
      <right style="thin">
        <color rgb="FF434343"/>
      </right>
      <top/>
      <bottom style="thick">
        <color rgb="FF3A3838"/>
      </bottom>
      <diagonal/>
    </border>
    <border>
      <left/>
      <right style="thin">
        <color rgb="FF434343"/>
      </right>
      <top/>
      <bottom style="thick">
        <color rgb="FF3A3838"/>
      </bottom>
      <diagonal/>
    </border>
    <border>
      <left/>
      <right style="thick">
        <color rgb="FF434343"/>
      </right>
      <top style="thin">
        <color rgb="FF000000"/>
      </top>
      <bottom style="thick">
        <color rgb="FF3A3838"/>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434343"/>
      </left>
      <right style="thin">
        <color rgb="FF434343"/>
      </right>
      <top/>
      <bottom/>
      <diagonal/>
    </border>
    <border>
      <left/>
      <right style="thin">
        <color rgb="FF434343"/>
      </right>
      <top/>
      <bottom/>
      <diagonal/>
    </border>
    <border>
      <left/>
      <right style="thick">
        <color rgb="FF434343"/>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ck">
        <color rgb="FF434343"/>
      </left>
      <right/>
      <top/>
      <bottom style="thick">
        <color rgb="FF434343"/>
      </bottom>
      <diagonal/>
    </border>
    <border>
      <left style="thin">
        <color rgb="FF434343"/>
      </left>
      <right style="thin">
        <color rgb="FF434343"/>
      </right>
      <top/>
      <bottom style="thick">
        <color rgb="FF434343"/>
      </bottom>
      <diagonal/>
    </border>
    <border>
      <left/>
      <right style="thin">
        <color rgb="FF434343"/>
      </right>
      <top/>
      <bottom style="thick">
        <color rgb="FF434343"/>
      </bottom>
      <diagonal/>
    </border>
    <border>
      <left/>
      <right style="thick">
        <color rgb="FF434343"/>
      </right>
      <top/>
      <bottom style="medium">
        <color rgb="FF000000"/>
      </bottom>
      <diagonal/>
    </border>
    <border>
      <left style="thick">
        <color rgb="FF3A3838"/>
      </left>
      <right/>
      <top style="thick">
        <color rgb="FF434343"/>
      </top>
      <bottom/>
      <diagonal/>
    </border>
    <border>
      <left/>
      <right style="thin">
        <color rgb="FF000000"/>
      </right>
      <top style="thick">
        <color rgb="FF434343"/>
      </top>
      <bottom/>
      <diagonal/>
    </border>
    <border>
      <left/>
      <right/>
      <top style="thick">
        <color rgb="FF434343"/>
      </top>
      <bottom/>
      <diagonal/>
    </border>
    <border>
      <left/>
      <right style="thick">
        <color rgb="FF434343"/>
      </right>
      <top style="thick">
        <color rgb="FF434343"/>
      </top>
      <bottom/>
      <diagonal/>
    </border>
    <border>
      <left style="thick">
        <color rgb="FF3A3838"/>
      </left>
      <right style="thick">
        <color rgb="FF3A3838"/>
      </right>
      <top style="thick">
        <color rgb="FF3A3838"/>
      </top>
      <bottom style="thick">
        <color rgb="FF3A3838"/>
      </bottom>
      <diagonal/>
    </border>
    <border>
      <left/>
      <right style="thick">
        <color rgb="FF3A3838"/>
      </right>
      <top style="thick">
        <color rgb="FF3A3838"/>
      </top>
      <bottom/>
      <diagonal/>
    </border>
    <border>
      <left style="thick">
        <color rgb="FFFFFFFF"/>
      </left>
      <right/>
      <top style="thick">
        <color rgb="FFFFFFFF"/>
      </top>
      <bottom style="thick">
        <color rgb="FFFFFFFF"/>
      </bottom>
      <diagonal/>
    </border>
    <border>
      <left/>
      <right style="thin">
        <color rgb="FF07278C"/>
      </right>
      <top style="thick">
        <color rgb="FFFFFFFF"/>
      </top>
      <bottom style="thick">
        <color rgb="FFFFFFFF"/>
      </bottom>
      <diagonal/>
    </border>
    <border>
      <left style="thick">
        <color rgb="FF3A3838"/>
      </left>
      <right/>
      <top style="thin">
        <color rgb="FF000000"/>
      </top>
      <bottom style="thin">
        <color rgb="FF000000"/>
      </bottom>
      <diagonal/>
    </border>
    <border>
      <left style="thick">
        <color rgb="FF3A3838"/>
      </left>
      <right style="thin">
        <color rgb="FF000000"/>
      </right>
      <top style="thin">
        <color rgb="FF000000"/>
      </top>
      <bottom style="thin">
        <color rgb="FF000000"/>
      </bottom>
      <diagonal/>
    </border>
    <border>
      <left style="thin">
        <color rgb="FF000000"/>
      </left>
      <right style="thin">
        <color rgb="FF000000"/>
      </right>
      <top/>
      <bottom style="thick">
        <color rgb="FF3A3838"/>
      </bottom>
      <diagonal/>
    </border>
    <border>
      <left style="thin">
        <color rgb="FF000000"/>
      </left>
      <right/>
      <top/>
      <bottom/>
      <diagonal/>
    </border>
    <border>
      <left style="thin">
        <color rgb="FF000000"/>
      </left>
      <right/>
      <top/>
      <bottom/>
      <diagonal/>
    </border>
    <border>
      <left style="thick">
        <color rgb="FF3A3838"/>
      </left>
      <right style="thin">
        <color rgb="FF000000"/>
      </right>
      <top/>
      <bottom style="thick">
        <color rgb="FF434343"/>
      </bottom>
      <diagonal/>
    </border>
    <border>
      <left/>
      <right/>
      <top/>
      <bottom style="thick">
        <color rgb="FF434343"/>
      </bottom>
      <diagonal/>
    </border>
    <border>
      <left style="thin">
        <color rgb="FF000000"/>
      </left>
      <right style="thick">
        <color rgb="FF000000"/>
      </right>
      <top/>
      <bottom style="thick">
        <color rgb="FF434343"/>
      </bottom>
      <diagonal/>
    </border>
    <border>
      <left style="thin">
        <color rgb="FF000000"/>
      </left>
      <right style="thin">
        <color rgb="FF000000"/>
      </right>
      <top/>
      <bottom style="medium">
        <color rgb="FF000000"/>
      </bottom>
      <diagonal/>
    </border>
    <border>
      <left style="thin">
        <color rgb="FF000000"/>
      </left>
      <right style="thick">
        <color rgb="FF434343"/>
      </right>
      <top/>
      <bottom style="medium">
        <color rgb="FF000000"/>
      </bottom>
      <diagonal/>
    </border>
    <border>
      <left style="thick">
        <color rgb="FF242F26"/>
      </left>
      <right style="thick">
        <color rgb="FF242F26"/>
      </right>
      <top style="thick">
        <color rgb="FF242F26"/>
      </top>
      <bottom/>
      <diagonal/>
    </border>
    <border>
      <left style="thick">
        <color rgb="FF242F26"/>
      </left>
      <right style="thick">
        <color rgb="FF242F26"/>
      </right>
      <top/>
      <bottom/>
      <diagonal/>
    </border>
    <border>
      <left/>
      <right/>
      <top style="thick">
        <color rgb="FFFFFFFF"/>
      </top>
      <bottom style="thick">
        <color rgb="FFFFFFFF"/>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ck">
        <color rgb="FF434343"/>
      </left>
      <right style="thick">
        <color rgb="FF3A3838"/>
      </right>
      <top/>
      <bottom/>
      <diagonal/>
    </border>
    <border>
      <left style="thick">
        <color rgb="FF242F26"/>
      </left>
      <right style="thick">
        <color rgb="FF242F26"/>
      </right>
      <top/>
      <bottom style="thick">
        <color rgb="FF242F26"/>
      </bottom>
      <diagonal/>
    </border>
    <border>
      <left/>
      <right style="thick">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ck">
        <color rgb="FF000000"/>
      </right>
      <top/>
      <bottom/>
      <diagonal/>
    </border>
    <border>
      <left/>
      <right style="thin">
        <color rgb="FF000000"/>
      </right>
      <top/>
      <bottom style="medium">
        <color rgb="FF000000"/>
      </bottom>
      <diagonal/>
    </border>
    <border>
      <left style="thick">
        <color rgb="FF434343"/>
      </left>
      <right/>
      <top style="thick">
        <color rgb="FF3A3838"/>
      </top>
      <bottom style="thick">
        <color rgb="FF434343"/>
      </bottom>
      <diagonal/>
    </border>
    <border>
      <left/>
      <right style="thick">
        <color rgb="FF3A3838"/>
      </right>
      <top style="thick">
        <color rgb="FF434343"/>
      </top>
      <bottom style="thick">
        <color rgb="FF434343"/>
      </bottom>
      <diagonal/>
    </border>
    <border>
      <left style="thick">
        <color rgb="FF3A3838"/>
      </left>
      <right style="thin">
        <color rgb="FF000000"/>
      </right>
      <top/>
      <bottom/>
      <diagonal/>
    </border>
    <border>
      <left style="thin">
        <color rgb="FF000000"/>
      </left>
      <right style="thick">
        <color rgb="FF434343"/>
      </right>
      <top style="thin">
        <color rgb="FF000000"/>
      </top>
      <bottom/>
      <diagonal/>
    </border>
    <border>
      <left style="thick">
        <color rgb="FF3A3838"/>
      </left>
      <right style="thin">
        <color rgb="FF434343"/>
      </right>
      <top/>
      <bottom/>
      <diagonal/>
    </border>
    <border>
      <left style="thin">
        <color rgb="FF000000"/>
      </left>
      <right style="thick">
        <color rgb="FF434343"/>
      </right>
      <top/>
      <bottom style="thick">
        <color rgb="FF434343"/>
      </bottom>
      <diagonal/>
    </border>
    <border>
      <left style="medium">
        <color rgb="FF000000"/>
      </left>
      <right/>
      <top style="thick">
        <color rgb="FF3A3838"/>
      </top>
      <bottom style="thick">
        <color rgb="FF3A3838"/>
      </bottom>
      <diagonal/>
    </border>
    <border>
      <left/>
      <right/>
      <top style="thick">
        <color rgb="FF3A3838"/>
      </top>
      <bottom style="thick">
        <color rgb="FF3A3838"/>
      </bottom>
      <diagonal/>
    </border>
    <border>
      <left/>
      <right style="thin">
        <color rgb="FF000000"/>
      </right>
      <top style="thick">
        <color rgb="FF3A3838"/>
      </top>
      <bottom style="thick">
        <color rgb="FF3A3838"/>
      </bottom>
      <diagonal/>
    </border>
    <border>
      <left style="thick">
        <color rgb="FF434343"/>
      </left>
      <right/>
      <top/>
      <bottom/>
      <diagonal/>
    </border>
    <border>
      <left style="thick">
        <color rgb="FF3A3838"/>
      </left>
      <right/>
      <top/>
      <bottom/>
      <diagonal/>
    </border>
    <border>
      <left/>
      <right/>
      <top/>
      <bottom/>
      <diagonal/>
    </border>
    <border>
      <left style="thick">
        <color rgb="FF3A3838"/>
      </left>
      <right style="thin">
        <color rgb="FF000000"/>
      </right>
      <top/>
      <bottom/>
      <diagonal/>
    </border>
    <border>
      <left style="thin">
        <color rgb="FF000000"/>
      </left>
      <right/>
      <top/>
      <bottom/>
      <diagonal/>
    </border>
    <border>
      <left style="thick">
        <color rgb="FF3A3838"/>
      </left>
      <right style="thin">
        <color rgb="FF3A3838"/>
      </right>
      <top/>
      <bottom/>
      <diagonal/>
    </border>
    <border>
      <left style="thick">
        <color rgb="FF3A3838"/>
      </left>
      <right/>
      <top/>
      <bottom/>
      <diagonal/>
    </border>
    <border>
      <left/>
      <right/>
      <top/>
      <bottom/>
      <diagonal/>
    </border>
    <border>
      <left style="thick">
        <color rgb="FF3A3838"/>
      </left>
      <right style="thick">
        <color rgb="FF3A3838"/>
      </right>
      <top/>
      <bottom style="thick">
        <color rgb="FF434343"/>
      </bottom>
      <diagonal/>
    </border>
    <border>
      <left style="thick">
        <color rgb="FF3A3838"/>
      </left>
      <right style="thin">
        <color rgb="FF000000"/>
      </right>
      <top/>
      <bottom style="thick">
        <color rgb="FF434343"/>
      </bottom>
      <diagonal/>
    </border>
    <border>
      <left style="thin">
        <color rgb="FF000000"/>
      </left>
      <right/>
      <top/>
      <bottom style="thick">
        <color rgb="FF434343"/>
      </bottom>
      <diagonal/>
    </border>
    <border>
      <left style="thick">
        <color rgb="FF3A3838"/>
      </left>
      <right style="thin">
        <color rgb="FF3A3838"/>
      </right>
      <top/>
      <bottom style="thick">
        <color rgb="FF434343"/>
      </bottom>
      <diagonal/>
    </border>
    <border>
      <left/>
      <right style="thin">
        <color rgb="FF3A3838"/>
      </right>
      <top/>
      <bottom style="thick">
        <color rgb="FF434343"/>
      </bottom>
      <diagonal/>
    </border>
    <border>
      <left/>
      <right style="thin">
        <color rgb="FF4472C4"/>
      </right>
      <top style="thin">
        <color rgb="FF07278C"/>
      </top>
      <bottom/>
      <diagonal/>
    </border>
    <border>
      <left/>
      <right style="thin">
        <color rgb="FF4472C4"/>
      </right>
      <top/>
      <bottom/>
      <diagonal/>
    </border>
    <border>
      <left/>
      <right style="thin">
        <color rgb="FF4472C4"/>
      </right>
      <top/>
      <bottom style="thin">
        <color rgb="FF07278C"/>
      </bottom>
      <diagonal/>
    </border>
    <border>
      <left style="thin">
        <color rgb="FF4472C4"/>
      </left>
      <right/>
      <top style="thin">
        <color rgb="FF4472C4"/>
      </top>
      <bottom/>
      <diagonal/>
    </border>
    <border>
      <left/>
      <right/>
      <top style="thin">
        <color rgb="FF4472C4"/>
      </top>
      <bottom/>
      <diagonal/>
    </border>
    <border>
      <left/>
      <right style="thin">
        <color rgb="FF4472C4"/>
      </right>
      <top style="thin">
        <color rgb="FF4472C4"/>
      </top>
      <bottom/>
      <diagonal/>
    </border>
    <border>
      <left style="thin">
        <color rgb="FF4472C4"/>
      </left>
      <right/>
      <top/>
      <bottom style="thin">
        <color rgb="FF4472C4"/>
      </bottom>
      <diagonal/>
    </border>
    <border>
      <left/>
      <right/>
      <top/>
      <bottom style="thin">
        <color rgb="FF4472C4"/>
      </bottom>
      <diagonal/>
    </border>
    <border>
      <left/>
      <right style="thin">
        <color rgb="FF4472C4"/>
      </right>
      <top/>
      <bottom style="thin">
        <color rgb="FF4472C4"/>
      </bottom>
      <diagonal/>
    </border>
    <border>
      <left/>
      <right style="thin">
        <color rgb="FF3A3838"/>
      </right>
      <top style="thin">
        <color rgb="FF3A3838"/>
      </top>
      <bottom style="thin">
        <color rgb="FF3A3838"/>
      </bottom>
      <diagonal/>
    </border>
    <border>
      <left style="thin">
        <color rgb="FF3A3838"/>
      </left>
      <right style="thin">
        <color rgb="FF3A3838"/>
      </right>
      <top style="thin">
        <color rgb="FF3A3838"/>
      </top>
      <bottom style="thin">
        <color rgb="FF3A3838"/>
      </bottom>
      <diagonal/>
    </border>
    <border>
      <left/>
      <right style="thin">
        <color rgb="FF3A3838"/>
      </right>
      <top style="thin">
        <color rgb="FF3A3838"/>
      </top>
      <bottom/>
      <diagonal/>
    </border>
    <border>
      <left style="thin">
        <color rgb="FF07278C"/>
      </left>
      <right style="thin">
        <color rgb="FF07278C"/>
      </right>
      <top/>
      <bottom/>
      <diagonal/>
    </border>
    <border>
      <left style="thin">
        <color rgb="FF434343"/>
      </left>
      <right style="thin">
        <color rgb="FF434343"/>
      </right>
      <top style="thin">
        <color rgb="FF434343"/>
      </top>
      <bottom style="thin">
        <color rgb="FF434343"/>
      </bottom>
      <diagonal/>
    </border>
    <border>
      <left/>
      <right style="thin">
        <color rgb="FF3A3838"/>
      </right>
      <top/>
      <bottom style="thin">
        <color rgb="FF3A3838"/>
      </bottom>
      <diagonal/>
    </border>
    <border>
      <left style="thin">
        <color rgb="FF07278C"/>
      </left>
      <right style="thin">
        <color rgb="FF07278C"/>
      </right>
      <top style="thin">
        <color rgb="FF07278C"/>
      </top>
      <bottom style="thin">
        <color rgb="FF07278C"/>
      </bottom>
      <diagonal/>
    </border>
    <border>
      <left/>
      <right/>
      <top style="thin">
        <color rgb="FF3A3838"/>
      </top>
      <bottom style="thin">
        <color rgb="FF3A3838"/>
      </bottom>
      <diagonal/>
    </border>
    <border>
      <left/>
      <right style="thin">
        <color rgb="FF434343"/>
      </right>
      <top style="thin">
        <color rgb="FF434343"/>
      </top>
      <bottom style="thin">
        <color rgb="FF434343"/>
      </bottom>
      <diagonal/>
    </border>
    <border>
      <left style="thin">
        <color rgb="FF000000"/>
      </left>
      <right style="thick">
        <color rgb="FF3A3838"/>
      </right>
      <top/>
      <bottom/>
      <diagonal/>
    </border>
    <border>
      <left style="thick">
        <color rgb="FF3A3838"/>
      </left>
      <right style="thin">
        <color rgb="FF242F26"/>
      </right>
      <top style="thick">
        <color rgb="FF434343"/>
      </top>
      <bottom/>
      <diagonal/>
    </border>
    <border>
      <left/>
      <right style="thin">
        <color rgb="FF000000"/>
      </right>
      <top style="thick">
        <color rgb="FF434343"/>
      </top>
      <bottom/>
      <diagonal/>
    </border>
    <border>
      <left style="thick">
        <color rgb="FF3A3838"/>
      </left>
      <right style="thin">
        <color rgb="FF242F26"/>
      </right>
      <top/>
      <bottom/>
      <diagonal/>
    </border>
    <border>
      <left/>
      <right style="thick">
        <color rgb="FF434343"/>
      </right>
      <top/>
      <bottom/>
      <diagonal/>
    </border>
    <border>
      <left style="thick">
        <color rgb="FF3A3838"/>
      </left>
      <right/>
      <top style="thick">
        <color rgb="FF434343"/>
      </top>
      <bottom/>
      <diagonal/>
    </border>
    <border>
      <left style="thin">
        <color rgb="FF242F26"/>
      </left>
      <right style="thin">
        <color rgb="FF000000"/>
      </right>
      <top style="thick">
        <color rgb="FF434343"/>
      </top>
      <bottom/>
      <diagonal/>
    </border>
    <border>
      <left style="thick">
        <color rgb="FF3A3838"/>
      </left>
      <right/>
      <top/>
      <bottom/>
      <diagonal/>
    </border>
    <border>
      <left style="thin">
        <color rgb="FF242F26"/>
      </left>
      <right style="thin">
        <color rgb="FF000000"/>
      </right>
      <top/>
      <bottom/>
      <diagonal/>
    </border>
    <border>
      <left style="thin">
        <color rgb="FF242F26"/>
      </left>
      <right style="thin">
        <color rgb="FF242F26"/>
      </right>
      <top style="thick">
        <color rgb="FF434343"/>
      </top>
      <bottom/>
      <diagonal/>
    </border>
    <border>
      <left style="thin">
        <color rgb="FF242F26"/>
      </left>
      <right style="thin">
        <color rgb="FF242F26"/>
      </right>
      <top/>
      <bottom/>
      <diagonal/>
    </border>
    <border>
      <left style="thin">
        <color rgb="FF242F26"/>
      </left>
      <right style="thin">
        <color rgb="FF000000"/>
      </right>
      <top/>
      <bottom/>
      <diagonal/>
    </border>
    <border>
      <left style="thin">
        <color rgb="FF242F26"/>
      </left>
      <right style="thick">
        <color rgb="FF434343"/>
      </right>
      <top/>
      <bottom/>
      <diagonal/>
    </border>
    <border>
      <left style="thick">
        <color rgb="FF3A3838"/>
      </left>
      <right style="thin">
        <color rgb="FF434343"/>
      </right>
      <top style="thick">
        <color rgb="FF434343"/>
      </top>
      <bottom/>
      <diagonal/>
    </border>
    <border>
      <left/>
      <right style="thick">
        <color rgb="FF434343"/>
      </right>
      <top style="thick">
        <color rgb="FF434343"/>
      </top>
      <bottom/>
      <diagonal/>
    </border>
    <border>
      <left/>
      <right style="thick">
        <color rgb="FF434343"/>
      </right>
      <top/>
      <bottom/>
      <diagonal/>
    </border>
    <border>
      <left style="thin">
        <color rgb="FF000000"/>
      </left>
      <right style="thick">
        <color rgb="FF434343"/>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ck">
        <color rgb="FF434343"/>
      </left>
      <right style="thin">
        <color rgb="FF000000"/>
      </right>
      <top style="thin">
        <color rgb="FF07278C"/>
      </top>
      <bottom style="thick">
        <color rgb="FF3A3838"/>
      </bottom>
      <diagonal/>
    </border>
    <border>
      <left/>
      <right/>
      <top style="thin">
        <color rgb="FF07278C"/>
      </top>
      <bottom style="thick">
        <color rgb="FF3A3838"/>
      </bottom>
      <diagonal/>
    </border>
    <border>
      <left style="thin">
        <color rgb="FF000000"/>
      </left>
      <right style="thick">
        <color rgb="FF434343"/>
      </right>
      <top style="thin">
        <color rgb="FF07278C"/>
      </top>
      <bottom style="thick">
        <color rgb="FF3A3838"/>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bottom style="thin">
        <color rgb="FF000000"/>
      </bottom>
      <diagonal/>
    </border>
    <border>
      <left style="thin">
        <color rgb="FF000000"/>
      </left>
      <right style="thick">
        <color rgb="FF000000"/>
      </right>
      <top/>
      <bottom/>
      <diagonal/>
    </border>
    <border>
      <left/>
      <right style="thin">
        <color rgb="FF3A3838"/>
      </right>
      <top/>
      <bottom style="thick">
        <color rgb="FF3A383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649">
    <xf numFmtId="0" fontId="0" fillId="0" borderId="0" xfId="0"/>
    <xf numFmtId="0" fontId="1" fillId="0" borderId="0" xfId="0" applyFont="1"/>
    <xf numFmtId="0" fontId="4" fillId="0" borderId="0" xfId="0" applyFont="1"/>
    <xf numFmtId="0" fontId="5" fillId="0" borderId="0" xfId="0" applyFont="1"/>
    <xf numFmtId="0" fontId="6" fillId="2" borderId="0" xfId="0" applyFont="1" applyFill="1"/>
    <xf numFmtId="0" fontId="8" fillId="2" borderId="0" xfId="0" applyFont="1" applyFill="1" applyAlignment="1">
      <alignment horizontal="center" vertical="center" wrapText="1"/>
    </xf>
    <xf numFmtId="0" fontId="9" fillId="2" borderId="0" xfId="0" applyFont="1" applyFill="1" applyAlignment="1">
      <alignment horizontal="center" vertical="center" wrapText="1"/>
    </xf>
    <xf numFmtId="0" fontId="10" fillId="2" borderId="0" xfId="0" applyFont="1" applyFill="1"/>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0" fontId="10" fillId="0" borderId="0" xfId="0" applyFont="1"/>
    <xf numFmtId="0" fontId="14" fillId="4" borderId="3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6" borderId="30" xfId="0" applyFont="1" applyFill="1" applyBorder="1" applyAlignment="1">
      <alignment horizontal="center" vertical="center" wrapText="1"/>
    </xf>
    <xf numFmtId="0" fontId="14" fillId="7" borderId="30" xfId="0" applyFont="1" applyFill="1" applyBorder="1" applyAlignment="1">
      <alignment horizontal="center" vertical="center" wrapText="1"/>
    </xf>
    <xf numFmtId="0" fontId="14" fillId="8" borderId="30" xfId="0" applyFont="1" applyFill="1" applyBorder="1" applyAlignment="1">
      <alignment horizontal="center" vertical="center" wrapText="1"/>
    </xf>
    <xf numFmtId="0" fontId="15" fillId="2" borderId="0" xfId="0" applyFont="1" applyFill="1" applyAlignment="1">
      <alignment horizontal="center" vertical="center" wrapText="1"/>
    </xf>
    <xf numFmtId="0" fontId="1" fillId="0" borderId="34" xfId="0" applyFont="1" applyBorder="1"/>
    <xf numFmtId="0" fontId="7" fillId="2" borderId="17" xfId="0" applyFont="1" applyFill="1" applyBorder="1" applyAlignment="1">
      <alignment horizontal="left" vertical="center"/>
    </xf>
    <xf numFmtId="0" fontId="1" fillId="4" borderId="35" xfId="0" applyFont="1" applyFill="1" applyBorder="1" applyAlignment="1">
      <alignment horizontal="center" vertical="center"/>
    </xf>
    <xf numFmtId="0" fontId="1" fillId="5" borderId="35" xfId="0" applyFont="1" applyFill="1" applyBorder="1" applyAlignment="1">
      <alignment horizontal="center" vertical="center"/>
    </xf>
    <xf numFmtId="0" fontId="1" fillId="6" borderId="35" xfId="0" applyFont="1" applyFill="1" applyBorder="1" applyAlignment="1">
      <alignment horizontal="center" vertical="center"/>
    </xf>
    <xf numFmtId="0" fontId="1" fillId="7" borderId="35" xfId="0" applyFont="1" applyFill="1" applyBorder="1" applyAlignment="1">
      <alignment horizontal="center" vertical="center"/>
    </xf>
    <xf numFmtId="0" fontId="1" fillId="8" borderId="35" xfId="0" applyFont="1" applyFill="1" applyBorder="1" applyAlignment="1">
      <alignment horizontal="center" vertical="center"/>
    </xf>
    <xf numFmtId="0" fontId="1" fillId="9" borderId="36" xfId="0" applyFont="1" applyFill="1" applyBorder="1" applyAlignment="1">
      <alignment horizontal="center" wrapText="1"/>
    </xf>
    <xf numFmtId="0" fontId="3" fillId="9" borderId="37" xfId="0" applyFont="1" applyFill="1" applyBorder="1" applyAlignment="1">
      <alignment wrapText="1"/>
    </xf>
    <xf numFmtId="0" fontId="1" fillId="0" borderId="39" xfId="0" applyFont="1" applyBorder="1" applyAlignment="1">
      <alignment horizontal="center"/>
    </xf>
    <xf numFmtId="0" fontId="1" fillId="2" borderId="40" xfId="0" applyFont="1" applyFill="1" applyBorder="1" applyAlignment="1">
      <alignment horizontal="center" wrapText="1"/>
    </xf>
    <xf numFmtId="0" fontId="3" fillId="2" borderId="0" xfId="0" applyFont="1" applyFill="1" applyAlignment="1">
      <alignment wrapText="1"/>
    </xf>
    <xf numFmtId="0" fontId="1" fillId="9" borderId="40" xfId="0" applyFont="1" applyFill="1" applyBorder="1" applyAlignment="1">
      <alignment horizontal="center" wrapText="1"/>
    </xf>
    <xf numFmtId="0" fontId="17" fillId="9" borderId="0" xfId="0" applyFont="1" applyFill="1" applyAlignment="1">
      <alignment horizontal="left" wrapText="1"/>
    </xf>
    <xf numFmtId="0" fontId="17" fillId="2" borderId="0" xfId="0" applyFont="1" applyFill="1" applyAlignment="1">
      <alignment wrapText="1"/>
    </xf>
    <xf numFmtId="0" fontId="1" fillId="2" borderId="42" xfId="0" applyFont="1" applyFill="1" applyBorder="1" applyAlignment="1">
      <alignment horizontal="center" wrapText="1"/>
    </xf>
    <xf numFmtId="0" fontId="3" fillId="2" borderId="43" xfId="0" applyFont="1" applyFill="1" applyBorder="1" applyAlignment="1">
      <alignment wrapText="1"/>
    </xf>
    <xf numFmtId="0" fontId="3" fillId="9" borderId="37" xfId="0" applyFont="1" applyFill="1" applyBorder="1" applyAlignment="1">
      <alignment horizontal="left" wrapText="1"/>
    </xf>
    <xf numFmtId="0" fontId="17" fillId="9" borderId="0" xfId="0" applyFont="1" applyFill="1" applyAlignment="1">
      <alignment wrapText="1"/>
    </xf>
    <xf numFmtId="0" fontId="17" fillId="2" borderId="0" xfId="0" applyFont="1" applyFill="1"/>
    <xf numFmtId="0" fontId="3" fillId="2" borderId="0" xfId="0" applyFont="1" applyFill="1" applyAlignment="1">
      <alignment horizontal="left" wrapText="1"/>
    </xf>
    <xf numFmtId="0" fontId="3" fillId="2" borderId="43" xfId="0" applyFont="1" applyFill="1" applyBorder="1" applyAlignment="1">
      <alignment horizontal="left" wrapText="1"/>
    </xf>
    <xf numFmtId="0" fontId="1" fillId="2" borderId="0" xfId="0" applyFont="1" applyFill="1" applyAlignment="1">
      <alignment wrapText="1"/>
    </xf>
    <xf numFmtId="0" fontId="3" fillId="9" borderId="0" xfId="0" applyFont="1" applyFill="1"/>
    <xf numFmtId="0" fontId="1" fillId="9" borderId="46" xfId="0" applyFont="1" applyFill="1" applyBorder="1" applyAlignment="1">
      <alignment horizontal="center" wrapText="1"/>
    </xf>
    <xf numFmtId="0" fontId="1" fillId="0" borderId="49" xfId="0" applyFont="1" applyBorder="1" applyAlignment="1">
      <alignment horizontal="center"/>
    </xf>
    <xf numFmtId="0" fontId="1" fillId="0" borderId="50" xfId="0" applyFont="1" applyBorder="1" applyAlignment="1">
      <alignment horizontal="center"/>
    </xf>
    <xf numFmtId="0" fontId="1" fillId="0" borderId="51" xfId="0" applyFont="1" applyBorder="1" applyAlignment="1">
      <alignment horizontal="center"/>
    </xf>
    <xf numFmtId="0" fontId="1" fillId="2" borderId="52" xfId="0" applyFont="1" applyFill="1" applyBorder="1" applyAlignment="1">
      <alignment horizontal="center" wrapText="1"/>
    </xf>
    <xf numFmtId="0" fontId="1" fillId="0" borderId="55" xfId="0" applyFont="1" applyBorder="1" applyAlignment="1">
      <alignment horizontal="center"/>
    </xf>
    <xf numFmtId="0" fontId="1" fillId="0" borderId="56" xfId="0" applyFont="1" applyBorder="1" applyAlignment="1">
      <alignment horizontal="center"/>
    </xf>
    <xf numFmtId="0" fontId="1" fillId="0" borderId="57" xfId="0" applyFont="1" applyBorder="1" applyAlignment="1">
      <alignment horizontal="center"/>
    </xf>
    <xf numFmtId="0" fontId="18" fillId="0" borderId="58" xfId="0" applyFont="1" applyBorder="1"/>
    <xf numFmtId="0" fontId="1" fillId="9" borderId="9" xfId="0" applyFont="1" applyFill="1" applyBorder="1" applyAlignment="1">
      <alignment horizontal="center" wrapText="1"/>
    </xf>
    <xf numFmtId="0" fontId="1" fillId="9" borderId="59" xfId="0" applyFont="1" applyFill="1" applyBorder="1" applyAlignment="1">
      <alignment horizontal="left" wrapText="1"/>
    </xf>
    <xf numFmtId="0" fontId="1" fillId="9" borderId="60" xfId="0" applyFont="1" applyFill="1" applyBorder="1" applyAlignment="1">
      <alignment horizontal="left" wrapText="1"/>
    </xf>
    <xf numFmtId="0" fontId="1" fillId="9" borderId="43" xfId="0" applyFont="1" applyFill="1" applyBorder="1" applyAlignment="1">
      <alignment horizontal="left" wrapText="1"/>
    </xf>
    <xf numFmtId="0" fontId="1" fillId="9" borderId="44" xfId="0" applyFont="1" applyFill="1" applyBorder="1" applyAlignment="1">
      <alignment horizontal="left" wrapText="1"/>
    </xf>
    <xf numFmtId="0" fontId="1" fillId="0" borderId="61" xfId="0" applyFont="1" applyBorder="1" applyAlignment="1">
      <alignment horizontal="center"/>
    </xf>
    <xf numFmtId="0" fontId="1" fillId="0" borderId="62" xfId="0" applyFont="1" applyBorder="1" applyAlignment="1">
      <alignment horizontal="center"/>
    </xf>
    <xf numFmtId="0" fontId="1" fillId="9" borderId="63" xfId="0" applyFont="1" applyFill="1" applyBorder="1" applyAlignment="1">
      <alignment horizontal="center" wrapText="1"/>
    </xf>
    <xf numFmtId="0" fontId="18" fillId="0" borderId="66" xfId="0" applyFont="1" applyBorder="1" applyAlignment="1">
      <alignment horizontal="center"/>
    </xf>
    <xf numFmtId="0" fontId="19" fillId="2" borderId="67" xfId="0" applyFont="1" applyFill="1" applyBorder="1" applyAlignment="1">
      <alignment horizontal="center"/>
    </xf>
    <xf numFmtId="0" fontId="19" fillId="2" borderId="68" xfId="0" applyFont="1" applyFill="1" applyBorder="1" applyAlignment="1">
      <alignment horizontal="center"/>
    </xf>
    <xf numFmtId="0" fontId="6" fillId="0" borderId="26" xfId="0" applyFont="1" applyBorder="1"/>
    <xf numFmtId="0" fontId="6" fillId="0" borderId="0" xfId="0" applyFont="1"/>
    <xf numFmtId="0" fontId="6" fillId="10" borderId="69" xfId="0" applyFont="1" applyFill="1" applyBorder="1"/>
    <xf numFmtId="0" fontId="10" fillId="10" borderId="74" xfId="0" applyFont="1" applyFill="1" applyBorder="1"/>
    <xf numFmtId="0" fontId="14" fillId="4" borderId="77" xfId="0" applyFont="1" applyFill="1" applyBorder="1" applyAlignment="1">
      <alignment horizontal="center" vertical="center" wrapText="1"/>
    </xf>
    <xf numFmtId="0" fontId="14" fillId="5" borderId="77" xfId="0" applyFont="1" applyFill="1" applyBorder="1" applyAlignment="1">
      <alignment horizontal="center" vertical="center" wrapText="1"/>
    </xf>
    <xf numFmtId="0" fontId="14" fillId="6" borderId="77" xfId="0" applyFont="1" applyFill="1" applyBorder="1" applyAlignment="1">
      <alignment horizontal="center" vertical="center" wrapText="1"/>
    </xf>
    <xf numFmtId="0" fontId="14" fillId="7" borderId="78" xfId="0" applyFont="1" applyFill="1" applyBorder="1" applyAlignment="1">
      <alignment horizontal="center" vertical="center" wrapText="1"/>
    </xf>
    <xf numFmtId="0" fontId="14" fillId="8" borderId="77" xfId="0" applyFont="1" applyFill="1" applyBorder="1" applyAlignment="1">
      <alignment horizontal="center" vertical="center" wrapText="1"/>
    </xf>
    <xf numFmtId="0" fontId="22" fillId="10" borderId="81" xfId="0" applyFont="1" applyFill="1" applyBorder="1" applyAlignment="1">
      <alignment horizontal="left" vertical="center"/>
    </xf>
    <xf numFmtId="0" fontId="22" fillId="10" borderId="82" xfId="0" applyFont="1" applyFill="1" applyBorder="1" applyAlignment="1">
      <alignment horizontal="left" vertical="center"/>
    </xf>
    <xf numFmtId="0" fontId="23" fillId="4" borderId="58" xfId="0" applyFont="1" applyFill="1" applyBorder="1" applyAlignment="1">
      <alignment horizontal="left" vertical="center" wrapText="1"/>
    </xf>
    <xf numFmtId="0" fontId="23" fillId="4" borderId="58" xfId="0" applyFont="1" applyFill="1" applyBorder="1" applyAlignment="1">
      <alignment horizontal="center" vertical="center" wrapText="1"/>
    </xf>
    <xf numFmtId="0" fontId="23" fillId="5" borderId="58" xfId="0" applyFont="1" applyFill="1" applyBorder="1" applyAlignment="1">
      <alignment horizontal="center" vertical="center" wrapText="1"/>
    </xf>
    <xf numFmtId="0" fontId="23" fillId="6" borderId="58" xfId="0" applyFont="1" applyFill="1" applyBorder="1" applyAlignment="1">
      <alignment horizontal="center" vertical="center" wrapText="1"/>
    </xf>
    <xf numFmtId="0" fontId="23" fillId="7" borderId="83" xfId="0" applyFont="1" applyFill="1" applyBorder="1" applyAlignment="1">
      <alignment horizontal="center" vertical="center" wrapText="1"/>
    </xf>
    <xf numFmtId="0" fontId="23" fillId="7" borderId="68" xfId="0" applyFont="1" applyFill="1" applyBorder="1" applyAlignment="1">
      <alignment horizontal="center" vertical="center" wrapText="1"/>
    </xf>
    <xf numFmtId="0" fontId="23" fillId="7" borderId="58" xfId="0" applyFont="1" applyFill="1" applyBorder="1" applyAlignment="1">
      <alignment horizontal="center" vertical="center" wrapText="1"/>
    </xf>
    <xf numFmtId="0" fontId="23" fillId="8" borderId="58" xfId="0" applyFont="1" applyFill="1" applyBorder="1" applyAlignment="1">
      <alignment horizontal="center" vertical="center" wrapText="1"/>
    </xf>
    <xf numFmtId="0" fontId="23" fillId="8" borderId="84" xfId="0" applyFont="1" applyFill="1" applyBorder="1" applyAlignment="1">
      <alignment horizontal="center" vertical="center" wrapText="1"/>
    </xf>
    <xf numFmtId="0" fontId="5" fillId="10" borderId="74" xfId="0" applyFont="1" applyFill="1" applyBorder="1"/>
    <xf numFmtId="0" fontId="24" fillId="9" borderId="85" xfId="0" applyFont="1" applyFill="1" applyBorder="1" applyAlignment="1">
      <alignment wrapText="1"/>
    </xf>
    <xf numFmtId="0" fontId="5" fillId="11" borderId="86" xfId="0" applyFont="1" applyFill="1" applyBorder="1" applyAlignment="1">
      <alignment horizontal="center" vertical="center" wrapText="1"/>
    </xf>
    <xf numFmtId="0" fontId="5" fillId="11" borderId="87" xfId="0" applyFont="1" applyFill="1" applyBorder="1" applyAlignment="1">
      <alignment horizontal="center"/>
    </xf>
    <xf numFmtId="0" fontId="5" fillId="11" borderId="88" xfId="0" applyFont="1" applyFill="1" applyBorder="1" applyAlignment="1">
      <alignment horizontal="center"/>
    </xf>
    <xf numFmtId="0" fontId="5" fillId="12" borderId="0" xfId="0" applyFont="1" applyFill="1" applyAlignment="1">
      <alignment horizontal="center"/>
    </xf>
    <xf numFmtId="0" fontId="5" fillId="11" borderId="89" xfId="0" applyFont="1" applyFill="1" applyBorder="1" applyAlignment="1">
      <alignment horizontal="center" vertical="center" wrapText="1"/>
    </xf>
    <xf numFmtId="0" fontId="5" fillId="11" borderId="90" xfId="0" applyFont="1" applyFill="1" applyBorder="1" applyAlignment="1">
      <alignment horizontal="center" vertical="center" wrapText="1"/>
    </xf>
    <xf numFmtId="0" fontId="24" fillId="13" borderId="91" xfId="0" applyFont="1" applyFill="1" applyBorder="1" applyAlignment="1">
      <alignment wrapText="1"/>
    </xf>
    <xf numFmtId="0" fontId="5" fillId="12" borderId="92" xfId="0" applyFont="1" applyFill="1" applyBorder="1" applyAlignment="1">
      <alignment horizontal="center" vertical="center"/>
    </xf>
    <xf numFmtId="0" fontId="5" fillId="12" borderId="87" xfId="0" applyFont="1" applyFill="1" applyBorder="1" applyAlignment="1">
      <alignment horizontal="center"/>
    </xf>
    <xf numFmtId="0" fontId="5" fillId="12" borderId="88" xfId="0" applyFont="1" applyFill="1" applyBorder="1" applyAlignment="1">
      <alignment horizontal="center"/>
    </xf>
    <xf numFmtId="0" fontId="5" fillId="12" borderId="89" xfId="0" applyFont="1" applyFill="1" applyBorder="1" applyAlignment="1">
      <alignment horizontal="center" vertical="center"/>
    </xf>
    <xf numFmtId="0" fontId="5" fillId="12" borderId="90" xfId="0" applyFont="1" applyFill="1" applyBorder="1" applyAlignment="1">
      <alignment horizontal="center" vertical="center"/>
    </xf>
    <xf numFmtId="0" fontId="24" fillId="9" borderId="91" xfId="0" applyFont="1" applyFill="1" applyBorder="1" applyAlignment="1">
      <alignment wrapText="1"/>
    </xf>
    <xf numFmtId="0" fontId="5" fillId="11" borderId="92" xfId="0" applyFont="1" applyFill="1" applyBorder="1" applyAlignment="1">
      <alignment horizontal="center" vertical="center" wrapText="1"/>
    </xf>
    <xf numFmtId="0" fontId="5" fillId="11" borderId="89" xfId="0" applyFont="1" applyFill="1" applyBorder="1" applyAlignment="1">
      <alignment horizontal="center" vertical="center"/>
    </xf>
    <xf numFmtId="0" fontId="5" fillId="11" borderId="90" xfId="0" applyFont="1" applyFill="1" applyBorder="1" applyAlignment="1">
      <alignment horizontal="center" vertical="center"/>
    </xf>
    <xf numFmtId="0" fontId="5" fillId="11" borderId="93" xfId="0" applyFont="1" applyFill="1" applyBorder="1" applyAlignment="1">
      <alignment horizontal="center" vertical="center" wrapText="1"/>
    </xf>
    <xf numFmtId="0" fontId="5" fillId="11" borderId="92" xfId="0" applyFont="1" applyFill="1" applyBorder="1" applyAlignment="1">
      <alignment horizontal="center" vertical="center"/>
    </xf>
    <xf numFmtId="0" fontId="5" fillId="13" borderId="94" xfId="0" applyFont="1" applyFill="1" applyBorder="1" applyAlignment="1">
      <alignment horizontal="center" vertical="center"/>
    </xf>
    <xf numFmtId="0" fontId="5" fillId="13" borderId="87" xfId="0" applyFont="1" applyFill="1" applyBorder="1" applyAlignment="1">
      <alignment horizontal="center"/>
    </xf>
    <xf numFmtId="0" fontId="5" fillId="13" borderId="95" xfId="0" applyFont="1" applyFill="1" applyBorder="1" applyAlignment="1">
      <alignment horizontal="center"/>
    </xf>
    <xf numFmtId="0" fontId="5" fillId="11" borderId="96" xfId="0" applyFont="1" applyFill="1" applyBorder="1" applyAlignment="1">
      <alignment horizontal="center"/>
    </xf>
    <xf numFmtId="0" fontId="5" fillId="12" borderId="92" xfId="0" applyFont="1" applyFill="1" applyBorder="1" applyAlignment="1">
      <alignment horizontal="center" vertical="center" wrapText="1"/>
    </xf>
    <xf numFmtId="0" fontId="5" fillId="9" borderId="92" xfId="0" applyFont="1" applyFill="1" applyBorder="1" applyAlignment="1">
      <alignment horizontal="center" vertical="center" wrapText="1"/>
    </xf>
    <xf numFmtId="0" fontId="5" fillId="13" borderId="97" xfId="0" applyFont="1" applyFill="1" applyBorder="1" applyAlignment="1">
      <alignment horizontal="center" vertical="center"/>
    </xf>
    <xf numFmtId="0" fontId="5" fillId="12" borderId="98" xfId="0" applyFont="1" applyFill="1" applyBorder="1" applyAlignment="1">
      <alignment horizontal="center"/>
    </xf>
    <xf numFmtId="0" fontId="5" fillId="12" borderId="99" xfId="0" applyFont="1" applyFill="1" applyBorder="1" applyAlignment="1">
      <alignment horizontal="center"/>
    </xf>
    <xf numFmtId="0" fontId="5" fillId="12" borderId="100" xfId="0" applyFont="1" applyFill="1" applyBorder="1" applyAlignment="1">
      <alignment horizontal="center" vertical="center"/>
    </xf>
    <xf numFmtId="0" fontId="5" fillId="12" borderId="101" xfId="0" applyFont="1" applyFill="1" applyBorder="1" applyAlignment="1">
      <alignment horizontal="center" vertical="center"/>
    </xf>
    <xf numFmtId="0" fontId="5" fillId="11" borderId="102" xfId="0" applyFont="1" applyFill="1" applyBorder="1" applyAlignment="1">
      <alignment horizontal="center" vertical="center"/>
    </xf>
    <xf numFmtId="0" fontId="5" fillId="11" borderId="103" xfId="0" applyFont="1" applyFill="1" applyBorder="1" applyAlignment="1">
      <alignment horizontal="center"/>
    </xf>
    <xf numFmtId="0" fontId="5" fillId="12" borderId="103" xfId="0" applyFont="1" applyFill="1" applyBorder="1" applyAlignment="1">
      <alignment horizontal="center"/>
    </xf>
    <xf numFmtId="0" fontId="10" fillId="10" borderId="110" xfId="0" applyFont="1" applyFill="1" applyBorder="1"/>
    <xf numFmtId="0" fontId="5" fillId="10" borderId="69" xfId="0" applyFont="1" applyFill="1" applyBorder="1"/>
    <xf numFmtId="0" fontId="14" fillId="5" borderId="116" xfId="0" applyFont="1" applyFill="1" applyBorder="1" applyAlignment="1">
      <alignment horizontal="center" vertical="center" wrapText="1"/>
    </xf>
    <xf numFmtId="0" fontId="14" fillId="6" borderId="116" xfId="0" applyFont="1" applyFill="1" applyBorder="1" applyAlignment="1">
      <alignment horizontal="center" vertical="center" wrapText="1"/>
    </xf>
    <xf numFmtId="0" fontId="14" fillId="7" borderId="67" xfId="0" applyFont="1" applyFill="1" applyBorder="1" applyAlignment="1">
      <alignment horizontal="center" vertical="center" wrapText="1"/>
    </xf>
    <xf numFmtId="0" fontId="14" fillId="8" borderId="116" xfId="0" applyFont="1" applyFill="1" applyBorder="1" applyAlignment="1">
      <alignment horizontal="center" vertical="center" wrapText="1"/>
    </xf>
    <xf numFmtId="0" fontId="5" fillId="10" borderId="74" xfId="0" applyFont="1" applyFill="1" applyBorder="1" applyAlignment="1">
      <alignment horizontal="center"/>
    </xf>
    <xf numFmtId="0" fontId="24" fillId="9" borderId="118" xfId="0" applyFont="1" applyFill="1" applyBorder="1" applyAlignment="1">
      <alignment wrapText="1"/>
    </xf>
    <xf numFmtId="0" fontId="5" fillId="9" borderId="119" xfId="0" applyFont="1" applyFill="1" applyBorder="1" applyAlignment="1">
      <alignment horizontal="center" vertical="center"/>
    </xf>
    <xf numFmtId="0" fontId="5" fillId="11" borderId="120" xfId="0" applyFont="1" applyFill="1" applyBorder="1" applyAlignment="1">
      <alignment horizontal="center"/>
    </xf>
    <xf numFmtId="0" fontId="5" fillId="11" borderId="121" xfId="0" applyFont="1" applyFill="1" applyBorder="1"/>
    <xf numFmtId="0" fontId="5" fillId="12" borderId="28" xfId="0" applyFont="1" applyFill="1" applyBorder="1" applyAlignment="1">
      <alignment horizontal="center"/>
    </xf>
    <xf numFmtId="0" fontId="5" fillId="11" borderId="122" xfId="0" applyFont="1" applyFill="1" applyBorder="1"/>
    <xf numFmtId="0" fontId="5" fillId="11" borderId="118" xfId="0" applyFont="1" applyFill="1" applyBorder="1" applyAlignment="1">
      <alignment horizontal="center"/>
    </xf>
    <xf numFmtId="0" fontId="5" fillId="11" borderId="123" xfId="0" applyFont="1" applyFill="1" applyBorder="1"/>
    <xf numFmtId="0" fontId="5" fillId="10" borderId="12" xfId="0" applyFont="1" applyFill="1" applyBorder="1"/>
    <xf numFmtId="0" fontId="24" fillId="9" borderId="125" xfId="0" applyFont="1" applyFill="1" applyBorder="1" applyAlignment="1">
      <alignment wrapText="1"/>
    </xf>
    <xf numFmtId="0" fontId="5" fillId="9" borderId="126" xfId="0" applyFont="1" applyFill="1" applyBorder="1" applyAlignment="1">
      <alignment horizontal="center" vertical="center"/>
    </xf>
    <xf numFmtId="0" fontId="5" fillId="11" borderId="127" xfId="0" applyFont="1" applyFill="1" applyBorder="1" applyAlignment="1">
      <alignment horizontal="center"/>
    </xf>
    <xf numFmtId="0" fontId="5" fillId="11" borderId="128" xfId="0" applyFont="1" applyFill="1" applyBorder="1"/>
    <xf numFmtId="0" fontId="5" fillId="11" borderId="129" xfId="0" applyFont="1" applyFill="1" applyBorder="1" applyAlignment="1">
      <alignment horizontal="center"/>
    </xf>
    <xf numFmtId="0" fontId="5" fillId="11" borderId="130" xfId="0" applyFont="1" applyFill="1" applyBorder="1"/>
    <xf numFmtId="0" fontId="5" fillId="11" borderId="131" xfId="0" applyFont="1" applyFill="1" applyBorder="1"/>
    <xf numFmtId="0" fontId="5" fillId="11" borderId="132" xfId="0" applyFont="1" applyFill="1" applyBorder="1" applyAlignment="1">
      <alignment horizontal="center"/>
    </xf>
    <xf numFmtId="0" fontId="5" fillId="11" borderId="133" xfId="0" applyFont="1" applyFill="1" applyBorder="1"/>
    <xf numFmtId="0" fontId="24" fillId="9" borderId="134" xfId="0" applyFont="1" applyFill="1" applyBorder="1" applyAlignment="1">
      <alignment wrapText="1"/>
    </xf>
    <xf numFmtId="0" fontId="5" fillId="9" borderId="135" xfId="0" applyFont="1" applyFill="1" applyBorder="1" applyAlignment="1">
      <alignment horizontal="center" vertical="center"/>
    </xf>
    <xf numFmtId="0" fontId="5" fillId="11" borderId="136" xfId="0" applyFont="1" applyFill="1" applyBorder="1"/>
    <xf numFmtId="0" fontId="5" fillId="11" borderId="137" xfId="0" applyFont="1" applyFill="1" applyBorder="1" applyAlignment="1">
      <alignment horizontal="center"/>
    </xf>
    <xf numFmtId="0" fontId="5" fillId="11" borderId="138" xfId="0" applyFont="1" applyFill="1" applyBorder="1"/>
    <xf numFmtId="0" fontId="24" fillId="13" borderId="139" xfId="0" applyFont="1" applyFill="1" applyBorder="1" applyAlignment="1">
      <alignment wrapText="1"/>
    </xf>
    <xf numFmtId="0" fontId="5" fillId="13" borderId="140" xfId="0" applyFont="1" applyFill="1" applyBorder="1" applyAlignment="1">
      <alignment horizontal="center" vertical="center" wrapText="1"/>
    </xf>
    <xf numFmtId="0" fontId="5" fillId="12" borderId="141" xfId="0" applyFont="1" applyFill="1" applyBorder="1" applyAlignment="1">
      <alignment horizontal="center"/>
    </xf>
    <xf numFmtId="0" fontId="5" fillId="12" borderId="142" xfId="0" applyFont="1" applyFill="1" applyBorder="1"/>
    <xf numFmtId="0" fontId="5" fillId="11" borderId="143" xfId="0" applyFont="1" applyFill="1" applyBorder="1" applyAlignment="1">
      <alignment horizontal="center"/>
    </xf>
    <xf numFmtId="0" fontId="5" fillId="14" borderId="144" xfId="0" applyFont="1" applyFill="1" applyBorder="1" applyAlignment="1">
      <alignment horizontal="center" vertical="center" wrapText="1"/>
    </xf>
    <xf numFmtId="0" fontId="10" fillId="10" borderId="69" xfId="0" applyFont="1" applyFill="1" applyBorder="1"/>
    <xf numFmtId="0" fontId="5" fillId="14" borderId="86" xfId="0" applyFont="1" applyFill="1" applyBorder="1" applyAlignment="1">
      <alignment horizontal="center" vertical="center" wrapText="1"/>
    </xf>
    <xf numFmtId="0" fontId="5" fillId="15" borderId="92" xfId="0" applyFont="1" applyFill="1" applyBorder="1" applyAlignment="1">
      <alignment horizontal="center" vertical="center"/>
    </xf>
    <xf numFmtId="0" fontId="5" fillId="14" borderId="92" xfId="0" applyFont="1" applyFill="1" applyBorder="1" applyAlignment="1">
      <alignment horizontal="center" vertical="center" wrapText="1"/>
    </xf>
    <xf numFmtId="0" fontId="5" fillId="9" borderId="89" xfId="0" applyFont="1" applyFill="1" applyBorder="1" applyAlignment="1">
      <alignment horizontal="center" vertical="center" wrapText="1"/>
    </xf>
    <xf numFmtId="0" fontId="5" fillId="13" borderId="100" xfId="0" applyFont="1" applyFill="1" applyBorder="1" applyAlignment="1">
      <alignment horizontal="center" vertical="center"/>
    </xf>
    <xf numFmtId="0" fontId="5" fillId="11" borderId="100" xfId="0" applyFont="1" applyFill="1" applyBorder="1" applyAlignment="1">
      <alignment horizontal="center" vertical="center"/>
    </xf>
    <xf numFmtId="0" fontId="5" fillId="11" borderId="101" xfId="0" applyFont="1" applyFill="1" applyBorder="1" applyAlignment="1">
      <alignment horizontal="center" vertical="center"/>
    </xf>
    <xf numFmtId="0" fontId="5" fillId="10" borderId="149" xfId="0" applyFont="1" applyFill="1" applyBorder="1"/>
    <xf numFmtId="0" fontId="14" fillId="4" borderId="116" xfId="0" applyFont="1" applyFill="1" applyBorder="1" applyAlignment="1">
      <alignment horizontal="center" vertical="center" wrapText="1"/>
    </xf>
    <xf numFmtId="0" fontId="14" fillId="5" borderId="153" xfId="0" applyFont="1" applyFill="1" applyBorder="1" applyAlignment="1">
      <alignment horizontal="center" vertical="center" wrapText="1"/>
    </xf>
    <xf numFmtId="0" fontId="23" fillId="4" borderId="84" xfId="0" applyFont="1" applyFill="1" applyBorder="1" applyAlignment="1">
      <alignment horizontal="left" vertical="center" wrapText="1"/>
    </xf>
    <xf numFmtId="0" fontId="23" fillId="5" borderId="154" xfId="0" applyFont="1" applyFill="1" applyBorder="1" applyAlignment="1">
      <alignment horizontal="center" vertical="center" wrapText="1"/>
    </xf>
    <xf numFmtId="0" fontId="5" fillId="9" borderId="155" xfId="0" applyFont="1" applyFill="1" applyBorder="1" applyAlignment="1">
      <alignment horizontal="center" vertical="center"/>
    </xf>
    <xf numFmtId="0" fontId="5" fillId="11" borderId="121" xfId="0" applyFont="1" applyFill="1" applyBorder="1" applyAlignment="1">
      <alignment horizontal="center"/>
    </xf>
    <xf numFmtId="0" fontId="23" fillId="4" borderId="116" xfId="0" applyFont="1" applyFill="1" applyBorder="1" applyAlignment="1">
      <alignment horizontal="left" vertical="center" wrapText="1"/>
    </xf>
    <xf numFmtId="0" fontId="5" fillId="15" borderId="94" xfId="0" applyFont="1" applyFill="1" applyBorder="1" applyAlignment="1">
      <alignment horizontal="center" vertical="center"/>
    </xf>
    <xf numFmtId="0" fontId="5" fillId="14" borderId="156" xfId="0" applyFont="1" applyFill="1" applyBorder="1" applyAlignment="1">
      <alignment horizontal="center" vertical="center" wrapText="1"/>
    </xf>
    <xf numFmtId="0" fontId="5" fillId="14" borderId="90" xfId="0" applyFont="1" applyFill="1" applyBorder="1" applyAlignment="1">
      <alignment horizontal="center" vertical="center" wrapText="1"/>
    </xf>
    <xf numFmtId="0" fontId="24" fillId="13" borderId="95" xfId="0" applyFont="1" applyFill="1" applyBorder="1" applyAlignment="1">
      <alignment wrapText="1"/>
    </xf>
    <xf numFmtId="0" fontId="5" fillId="13" borderId="157" xfId="0" applyFont="1" applyFill="1" applyBorder="1" applyAlignment="1">
      <alignment horizontal="center" vertical="center"/>
    </xf>
    <xf numFmtId="0" fontId="24" fillId="12" borderId="0" xfId="0" applyFont="1" applyFill="1" applyAlignment="1">
      <alignment horizontal="center"/>
    </xf>
    <xf numFmtId="0" fontId="5" fillId="12" borderId="156" xfId="0" applyFont="1" applyFill="1" applyBorder="1" applyAlignment="1">
      <alignment horizontal="center" vertical="center"/>
    </xf>
    <xf numFmtId="0" fontId="5" fillId="15" borderId="156" xfId="0" applyFont="1" applyFill="1" applyBorder="1" applyAlignment="1">
      <alignment horizontal="center" vertical="center"/>
    </xf>
    <xf numFmtId="0" fontId="5" fillId="15" borderId="90" xfId="0" applyFont="1" applyFill="1" applyBorder="1" applyAlignment="1">
      <alignment horizontal="center" vertical="center"/>
    </xf>
    <xf numFmtId="0" fontId="24" fillId="9" borderId="158" xfId="0" applyFont="1" applyFill="1" applyBorder="1" applyAlignment="1">
      <alignment wrapText="1"/>
    </xf>
    <xf numFmtId="0" fontId="5" fillId="11" borderId="128" xfId="0" applyFont="1" applyFill="1" applyBorder="1" applyAlignment="1">
      <alignment horizontal="center"/>
    </xf>
    <xf numFmtId="0" fontId="5" fillId="12" borderId="159" xfId="0" applyFont="1" applyFill="1" applyBorder="1" applyAlignment="1">
      <alignment horizontal="center"/>
    </xf>
    <xf numFmtId="0" fontId="5" fillId="11" borderId="126" xfId="0" applyFont="1" applyFill="1" applyBorder="1" applyAlignment="1">
      <alignment horizontal="center" vertical="center"/>
    </xf>
    <xf numFmtId="0" fontId="5" fillId="15" borderId="126" xfId="0" applyFont="1" applyFill="1" applyBorder="1" applyAlignment="1">
      <alignment horizontal="center" vertical="center"/>
    </xf>
    <xf numFmtId="0" fontId="5" fillId="15" borderId="160" xfId="0" applyFont="1" applyFill="1" applyBorder="1" applyAlignment="1">
      <alignment horizontal="center" vertical="center"/>
    </xf>
    <xf numFmtId="0" fontId="24" fillId="9" borderId="139" xfId="0" applyFont="1" applyFill="1" applyBorder="1" applyAlignment="1">
      <alignment wrapText="1"/>
    </xf>
    <xf numFmtId="0" fontId="5" fillId="9" borderId="161" xfId="0" applyFont="1" applyFill="1" applyBorder="1" applyAlignment="1">
      <alignment horizontal="center" vertical="center"/>
    </xf>
    <xf numFmtId="0" fontId="5" fillId="11" borderId="162" xfId="0" applyFont="1" applyFill="1" applyBorder="1"/>
    <xf numFmtId="0" fontId="5" fillId="10" borderId="163" xfId="0" applyFont="1" applyFill="1" applyBorder="1"/>
    <xf numFmtId="0" fontId="10" fillId="10" borderId="164" xfId="0" applyFont="1" applyFill="1" applyBorder="1"/>
    <xf numFmtId="0" fontId="5" fillId="10" borderId="164" xfId="0" applyFont="1" applyFill="1" applyBorder="1"/>
    <xf numFmtId="0" fontId="22" fillId="10" borderId="166" xfId="0" applyFont="1" applyFill="1" applyBorder="1" applyAlignment="1">
      <alignment horizontal="left" vertical="center"/>
    </xf>
    <xf numFmtId="0" fontId="24" fillId="9" borderId="167" xfId="0" applyFont="1" applyFill="1" applyBorder="1" applyAlignment="1">
      <alignment wrapText="1"/>
    </xf>
    <xf numFmtId="0" fontId="5" fillId="9" borderId="168" xfId="0" applyFont="1" applyFill="1" applyBorder="1" applyAlignment="1">
      <alignment horizontal="center" vertical="center"/>
    </xf>
    <xf numFmtId="0" fontId="5" fillId="11" borderId="169" xfId="0" applyFont="1" applyFill="1" applyBorder="1" applyAlignment="1">
      <alignment horizontal="center"/>
    </xf>
    <xf numFmtId="0" fontId="24" fillId="12" borderId="45" xfId="0" applyFont="1" applyFill="1" applyBorder="1" applyAlignment="1">
      <alignment horizontal="center"/>
    </xf>
    <xf numFmtId="0" fontId="24" fillId="13" borderId="88" xfId="0" applyFont="1" applyFill="1" applyBorder="1" applyAlignment="1">
      <alignment wrapText="1"/>
    </xf>
    <xf numFmtId="0" fontId="5" fillId="13" borderId="89" xfId="0" applyFont="1" applyFill="1" applyBorder="1" applyAlignment="1">
      <alignment horizontal="center" vertical="center" wrapText="1"/>
    </xf>
    <xf numFmtId="0" fontId="5" fillId="12" borderId="92" xfId="0" applyFont="1" applyFill="1" applyBorder="1"/>
    <xf numFmtId="0" fontId="24" fillId="9" borderId="121" xfId="0" applyFont="1" applyFill="1" applyBorder="1" applyAlignment="1">
      <alignment wrapText="1"/>
    </xf>
    <xf numFmtId="0" fontId="5" fillId="10" borderId="170" xfId="0" applyFont="1" applyFill="1" applyBorder="1"/>
    <xf numFmtId="0" fontId="5" fillId="9" borderId="97" xfId="0" applyFont="1" applyFill="1" applyBorder="1" applyAlignment="1">
      <alignment horizontal="center" vertical="center" wrapText="1"/>
    </xf>
    <xf numFmtId="0" fontId="5" fillId="13" borderId="171" xfId="0" applyFont="1" applyFill="1" applyBorder="1" applyAlignment="1">
      <alignment horizontal="center" vertical="center"/>
    </xf>
    <xf numFmtId="0" fontId="5" fillId="13" borderId="172" xfId="0" applyFont="1" applyFill="1" applyBorder="1" applyAlignment="1">
      <alignment horizontal="center"/>
    </xf>
    <xf numFmtId="0" fontId="5" fillId="12" borderId="172" xfId="0" applyFont="1" applyFill="1" applyBorder="1" applyAlignment="1">
      <alignment horizontal="center"/>
    </xf>
    <xf numFmtId="0" fontId="5" fillId="12" borderId="171" xfId="0" applyFont="1" applyFill="1" applyBorder="1" applyAlignment="1">
      <alignment horizontal="center" vertical="center"/>
    </xf>
    <xf numFmtId="0" fontId="5" fillId="11" borderId="94" xfId="0" applyFont="1" applyFill="1" applyBorder="1" applyAlignment="1">
      <alignment horizontal="center" vertical="center"/>
    </xf>
    <xf numFmtId="0" fontId="5" fillId="11" borderId="95" xfId="0" applyFont="1" applyFill="1" applyBorder="1" applyAlignment="1">
      <alignment horizontal="center"/>
    </xf>
    <xf numFmtId="0" fontId="5" fillId="11" borderId="173" xfId="0" applyFont="1" applyFill="1" applyBorder="1" applyAlignment="1">
      <alignment horizontal="center" vertical="center"/>
    </xf>
    <xf numFmtId="0" fontId="5" fillId="11" borderId="174" xfId="0" applyFont="1" applyFill="1" applyBorder="1" applyAlignment="1">
      <alignment horizontal="center" vertical="center"/>
    </xf>
    <xf numFmtId="0" fontId="5" fillId="10" borderId="110" xfId="0" applyFont="1" applyFill="1" applyBorder="1"/>
    <xf numFmtId="0" fontId="5" fillId="2" borderId="0" xfId="0" applyFont="1" applyFill="1"/>
    <xf numFmtId="0" fontId="5" fillId="15" borderId="168" xfId="0" applyFont="1" applyFill="1" applyBorder="1" applyAlignment="1">
      <alignment horizontal="center" vertical="center"/>
    </xf>
    <xf numFmtId="0" fontId="5" fillId="9" borderId="167" xfId="0" applyFont="1" applyFill="1" applyBorder="1" applyAlignment="1">
      <alignment horizontal="center" wrapText="1"/>
    </xf>
    <xf numFmtId="0" fontId="5" fillId="11" borderId="92" xfId="0" applyFont="1" applyFill="1" applyBorder="1"/>
    <xf numFmtId="0" fontId="5" fillId="13" borderId="88" xfId="0" applyFont="1" applyFill="1" applyBorder="1" applyAlignment="1">
      <alignment horizontal="center" wrapText="1"/>
    </xf>
    <xf numFmtId="0" fontId="24" fillId="9" borderId="88" xfId="0" applyFont="1" applyFill="1" applyBorder="1" applyAlignment="1">
      <alignment wrapText="1"/>
    </xf>
    <xf numFmtId="0" fontId="5" fillId="9" borderId="88" xfId="0" applyFont="1" applyFill="1" applyBorder="1" applyAlignment="1">
      <alignment horizontal="center" wrapText="1"/>
    </xf>
    <xf numFmtId="0" fontId="24" fillId="9" borderId="175" xfId="0" applyFont="1" applyFill="1" applyBorder="1" applyAlignment="1">
      <alignment wrapText="1"/>
    </xf>
    <xf numFmtId="0" fontId="5" fillId="9" borderId="175" xfId="0" applyFont="1" applyFill="1" applyBorder="1" applyAlignment="1">
      <alignment horizontal="center" wrapText="1"/>
    </xf>
    <xf numFmtId="0" fontId="5" fillId="10" borderId="13" xfId="0" applyFont="1" applyFill="1" applyBorder="1"/>
    <xf numFmtId="0" fontId="24" fillId="9" borderId="178" xfId="0" applyFont="1" applyFill="1" applyBorder="1" applyAlignment="1">
      <alignment wrapText="1"/>
    </xf>
    <xf numFmtId="0" fontId="5" fillId="15" borderId="179" xfId="0" applyFont="1" applyFill="1" applyBorder="1" applyAlignment="1">
      <alignment horizontal="center" vertical="center"/>
    </xf>
    <xf numFmtId="0" fontId="5" fillId="14" borderId="97" xfId="0" applyFont="1" applyFill="1" applyBorder="1" applyAlignment="1">
      <alignment horizontal="center" vertical="center" wrapText="1"/>
    </xf>
    <xf numFmtId="0" fontId="24" fillId="9" borderId="180" xfId="0" applyFont="1" applyFill="1" applyBorder="1" applyAlignment="1">
      <alignment wrapText="1"/>
    </xf>
    <xf numFmtId="0" fontId="5" fillId="15" borderId="93" xfId="0" applyFont="1" applyFill="1" applyBorder="1" applyAlignment="1">
      <alignment horizontal="center" vertical="center"/>
    </xf>
    <xf numFmtId="0" fontId="24" fillId="13" borderId="118" xfId="0" applyFont="1" applyFill="1" applyBorder="1" applyAlignment="1">
      <alignment wrapText="1"/>
    </xf>
    <xf numFmtId="0" fontId="5" fillId="14" borderId="181" xfId="0" applyFont="1" applyFill="1" applyBorder="1" applyAlignment="1">
      <alignment horizontal="center" vertical="center" wrapText="1"/>
    </xf>
    <xf numFmtId="0" fontId="14" fillId="10" borderId="186" xfId="0" applyFont="1" applyFill="1" applyBorder="1" applyAlignment="1">
      <alignment horizontal="left" vertical="center" wrapText="1"/>
    </xf>
    <xf numFmtId="0" fontId="14" fillId="10" borderId="187" xfId="0" applyFont="1" applyFill="1" applyBorder="1" applyAlignment="1">
      <alignment horizontal="left" vertical="center" wrapText="1"/>
    </xf>
    <xf numFmtId="0" fontId="24" fillId="9" borderId="188" xfId="0" applyFont="1" applyFill="1" applyBorder="1" applyAlignment="1">
      <alignment wrapText="1"/>
    </xf>
    <xf numFmtId="0" fontId="5" fillId="9" borderId="189" xfId="0" applyFont="1" applyFill="1" applyBorder="1" applyAlignment="1">
      <alignment horizontal="center" vertical="center" wrapText="1"/>
    </xf>
    <xf numFmtId="0" fontId="24" fillId="14" borderId="190" xfId="0" applyFont="1" applyFill="1" applyBorder="1" applyAlignment="1">
      <alignment wrapText="1"/>
    </xf>
    <xf numFmtId="0" fontId="5" fillId="11" borderId="189" xfId="0" applyFont="1" applyFill="1" applyBorder="1" applyAlignment="1">
      <alignment horizontal="center" vertical="center" wrapText="1"/>
    </xf>
    <xf numFmtId="0" fontId="5" fillId="14" borderId="189" xfId="0" applyFont="1" applyFill="1" applyBorder="1" applyAlignment="1">
      <alignment horizontal="center" vertical="center" wrapText="1"/>
    </xf>
    <xf numFmtId="0" fontId="24" fillId="13" borderId="178" xfId="0" applyFont="1" applyFill="1" applyBorder="1" applyAlignment="1">
      <alignment wrapText="1"/>
    </xf>
    <xf numFmtId="0" fontId="5" fillId="13" borderId="94" xfId="0" applyFont="1" applyFill="1" applyBorder="1" applyAlignment="1">
      <alignment horizontal="center" vertical="center" wrapText="1"/>
    </xf>
    <xf numFmtId="0" fontId="24" fillId="16" borderId="190" xfId="0" applyFont="1" applyFill="1" applyBorder="1" applyAlignment="1">
      <alignment wrapText="1"/>
    </xf>
    <xf numFmtId="0" fontId="5" fillId="12" borderId="94" xfId="0" applyFont="1" applyFill="1" applyBorder="1" applyAlignment="1">
      <alignment horizontal="center" vertical="center" wrapText="1"/>
    </xf>
    <xf numFmtId="0" fontId="5" fillId="14" borderId="94" xfId="0" applyFont="1" applyFill="1" applyBorder="1" applyAlignment="1">
      <alignment horizontal="center" vertical="center" wrapText="1"/>
    </xf>
    <xf numFmtId="0" fontId="5" fillId="9" borderId="92" xfId="0" applyFont="1" applyFill="1" applyBorder="1" applyAlignment="1">
      <alignment horizontal="center" vertical="center"/>
    </xf>
    <xf numFmtId="0" fontId="5" fillId="13" borderId="92" xfId="0" applyFont="1" applyFill="1" applyBorder="1" applyAlignment="1">
      <alignment horizontal="center" vertical="center" wrapText="1"/>
    </xf>
    <xf numFmtId="0" fontId="24" fillId="15" borderId="190" xfId="0" applyFont="1" applyFill="1" applyBorder="1" applyAlignment="1">
      <alignment wrapText="1"/>
    </xf>
    <xf numFmtId="0" fontId="5" fillId="10" borderId="193" xfId="0" applyFont="1" applyFill="1" applyBorder="1"/>
    <xf numFmtId="0" fontId="24" fillId="9" borderId="194" xfId="0" applyFont="1" applyFill="1" applyBorder="1" applyAlignment="1">
      <alignment wrapText="1"/>
    </xf>
    <xf numFmtId="0" fontId="5" fillId="15" borderId="195" xfId="0" applyFont="1" applyFill="1" applyBorder="1" applyAlignment="1">
      <alignment horizontal="center" vertical="center" wrapText="1"/>
    </xf>
    <xf numFmtId="0" fontId="24" fillId="14" borderId="196" xfId="0" applyFont="1" applyFill="1" applyBorder="1" applyAlignment="1">
      <alignment wrapText="1"/>
    </xf>
    <xf numFmtId="0" fontId="24" fillId="12" borderId="197" xfId="0" applyFont="1" applyFill="1" applyBorder="1" applyAlignment="1">
      <alignment horizontal="center"/>
    </xf>
    <xf numFmtId="0" fontId="5" fillId="14" borderId="195" xfId="0" applyFont="1" applyFill="1" applyBorder="1" applyAlignment="1">
      <alignment horizontal="center" vertical="center" wrapText="1"/>
    </xf>
    <xf numFmtId="0" fontId="27" fillId="0" borderId="0" xfId="0" applyFont="1"/>
    <xf numFmtId="0" fontId="28" fillId="0" borderId="0" xfId="0" applyFont="1"/>
    <xf numFmtId="0" fontId="29" fillId="2" borderId="0" xfId="0" applyFont="1" applyFill="1"/>
    <xf numFmtId="0" fontId="31" fillId="2" borderId="0" xfId="0" applyFont="1" applyFill="1" applyAlignment="1">
      <alignment horizontal="center" vertical="center" wrapText="1"/>
    </xf>
    <xf numFmtId="0" fontId="32" fillId="2" borderId="0" xfId="0" applyFont="1" applyFill="1" applyAlignment="1">
      <alignment horizontal="center" vertical="center" wrapText="1"/>
    </xf>
    <xf numFmtId="0" fontId="1" fillId="0" borderId="207" xfId="0" applyFont="1" applyBorder="1"/>
    <xf numFmtId="0" fontId="1" fillId="0" borderId="208" xfId="0" applyFont="1" applyBorder="1"/>
    <xf numFmtId="0" fontId="18" fillId="4" borderId="35" xfId="0" applyFont="1" applyFill="1" applyBorder="1" applyAlignment="1">
      <alignment horizontal="center" vertical="center"/>
    </xf>
    <xf numFmtId="0" fontId="18" fillId="5" borderId="35" xfId="0" applyFont="1" applyFill="1" applyBorder="1" applyAlignment="1">
      <alignment horizontal="center" vertical="center"/>
    </xf>
    <xf numFmtId="0" fontId="18" fillId="6" borderId="35" xfId="0" applyFont="1" applyFill="1" applyBorder="1" applyAlignment="1">
      <alignment horizontal="center" vertical="center"/>
    </xf>
    <xf numFmtId="0" fontId="18" fillId="7" borderId="35" xfId="0" applyFont="1" applyFill="1" applyBorder="1" applyAlignment="1">
      <alignment horizontal="center" vertical="center"/>
    </xf>
    <xf numFmtId="0" fontId="18" fillId="8" borderId="35" xfId="0" applyFont="1" applyFill="1" applyBorder="1" applyAlignment="1">
      <alignment horizontal="center" vertical="center"/>
    </xf>
    <xf numFmtId="0" fontId="1" fillId="13" borderId="46" xfId="0" applyFont="1" applyFill="1" applyBorder="1" applyAlignment="1">
      <alignment horizontal="center" wrapText="1"/>
    </xf>
    <xf numFmtId="0" fontId="1" fillId="13" borderId="0" xfId="0" applyFont="1" applyFill="1" applyAlignment="1">
      <alignment wrapText="1"/>
    </xf>
    <xf numFmtId="0" fontId="1" fillId="13" borderId="47" xfId="0" applyFont="1" applyFill="1" applyBorder="1" applyAlignment="1">
      <alignment wrapText="1"/>
    </xf>
    <xf numFmtId="0" fontId="1" fillId="13" borderId="209" xfId="0" applyFont="1" applyFill="1" applyBorder="1" applyAlignment="1">
      <alignment wrapText="1"/>
    </xf>
    <xf numFmtId="0" fontId="18" fillId="0" borderId="39" xfId="0" applyFont="1" applyBorder="1" applyAlignment="1">
      <alignment horizontal="center"/>
    </xf>
    <xf numFmtId="0" fontId="1" fillId="2" borderId="210" xfId="0" applyFont="1" applyFill="1" applyBorder="1" applyAlignment="1">
      <alignment horizontal="center" wrapText="1"/>
    </xf>
    <xf numFmtId="0" fontId="1" fillId="13" borderId="210" xfId="0" applyFont="1" applyFill="1" applyBorder="1" applyAlignment="1">
      <alignment horizontal="center" wrapText="1"/>
    </xf>
    <xf numFmtId="0" fontId="1" fillId="13" borderId="45" xfId="0" applyFont="1" applyFill="1" applyBorder="1" applyAlignment="1">
      <alignment wrapText="1"/>
    </xf>
    <xf numFmtId="0" fontId="18" fillId="0" borderId="211" xfId="0" applyFont="1" applyBorder="1" applyAlignment="1">
      <alignment horizontal="center"/>
    </xf>
    <xf numFmtId="0" fontId="34" fillId="2" borderId="0" xfId="0" applyFont="1" applyFill="1" applyAlignment="1">
      <alignment horizontal="center"/>
    </xf>
    <xf numFmtId="0" fontId="1" fillId="2" borderId="45" xfId="0" applyFont="1" applyFill="1" applyBorder="1" applyAlignment="1">
      <alignment wrapText="1"/>
    </xf>
    <xf numFmtId="0" fontId="1" fillId="13" borderId="52" xfId="0" applyFont="1" applyFill="1" applyBorder="1" applyAlignment="1">
      <alignment horizontal="center" wrapText="1"/>
    </xf>
    <xf numFmtId="0" fontId="1" fillId="13" borderId="53" xfId="0" applyFont="1" applyFill="1" applyBorder="1" applyAlignment="1">
      <alignment wrapText="1"/>
    </xf>
    <xf numFmtId="0" fontId="1" fillId="13" borderId="212" xfId="0" applyFont="1" applyFill="1" applyBorder="1" applyAlignment="1">
      <alignment wrapText="1"/>
    </xf>
    <xf numFmtId="0" fontId="18" fillId="0" borderId="208" xfId="0" applyFont="1" applyBorder="1" applyAlignment="1">
      <alignment horizontal="center"/>
    </xf>
    <xf numFmtId="0" fontId="18" fillId="0" borderId="0" xfId="0" applyFont="1"/>
    <xf numFmtId="0" fontId="35" fillId="0" borderId="0" xfId="0" applyFont="1"/>
    <xf numFmtId="0" fontId="18" fillId="0" borderId="0" xfId="0" applyFont="1" applyAlignment="1">
      <alignment horizontal="center"/>
    </xf>
    <xf numFmtId="0" fontId="1" fillId="9" borderId="0" xfId="0" applyFont="1" applyFill="1" applyAlignment="1">
      <alignment horizontal="left" wrapText="1"/>
    </xf>
    <xf numFmtId="0" fontId="36" fillId="9" borderId="172" xfId="0" applyFont="1" applyFill="1" applyBorder="1" applyAlignment="1">
      <alignment horizontal="left"/>
    </xf>
    <xf numFmtId="0" fontId="1" fillId="2" borderId="0" xfId="0" applyFont="1" applyFill="1" applyAlignment="1">
      <alignment horizontal="left" wrapText="1"/>
    </xf>
    <xf numFmtId="0" fontId="36" fillId="2" borderId="172" xfId="0" applyFont="1" applyFill="1" applyBorder="1" applyAlignment="1">
      <alignment horizontal="left"/>
    </xf>
    <xf numFmtId="0" fontId="1" fillId="9" borderId="210" xfId="0" applyFont="1" applyFill="1" applyBorder="1" applyAlignment="1">
      <alignment horizontal="center" wrapText="1"/>
    </xf>
    <xf numFmtId="0" fontId="1" fillId="9" borderId="52" xfId="0" applyFont="1" applyFill="1" applyBorder="1" applyAlignment="1">
      <alignment horizontal="center" wrapText="1"/>
    </xf>
    <xf numFmtId="0" fontId="1" fillId="9" borderId="53" xfId="0" applyFont="1" applyFill="1" applyBorder="1" applyAlignment="1">
      <alignment horizontal="left" wrapText="1"/>
    </xf>
    <xf numFmtId="0" fontId="36" fillId="9" borderId="79" xfId="0" applyFont="1" applyFill="1" applyBorder="1" applyAlignment="1">
      <alignment horizontal="left"/>
    </xf>
    <xf numFmtId="0" fontId="1" fillId="9" borderId="213" xfId="0" applyFont="1" applyFill="1" applyBorder="1" applyAlignment="1">
      <alignment horizontal="center" wrapText="1"/>
    </xf>
    <xf numFmtId="0" fontId="1" fillId="9" borderId="211" xfId="0" applyFont="1" applyFill="1" applyBorder="1" applyAlignment="1">
      <alignment horizontal="left" wrapText="1"/>
    </xf>
    <xf numFmtId="0" fontId="1" fillId="9" borderId="215" xfId="0" applyFont="1" applyFill="1" applyBorder="1" applyAlignment="1">
      <alignment horizontal="left" wrapText="1"/>
    </xf>
    <xf numFmtId="0" fontId="38" fillId="0" borderId="26" xfId="0" applyFont="1" applyBorder="1"/>
    <xf numFmtId="0" fontId="38" fillId="0" borderId="0" xfId="0" applyFont="1"/>
    <xf numFmtId="0" fontId="39" fillId="10" borderId="81" xfId="0" applyFont="1" applyFill="1" applyBorder="1" applyAlignment="1">
      <alignment horizontal="left" vertical="center"/>
    </xf>
    <xf numFmtId="0" fontId="39" fillId="10" borderId="82" xfId="0" applyFont="1" applyFill="1" applyBorder="1" applyAlignment="1">
      <alignment horizontal="left" vertical="center"/>
    </xf>
    <xf numFmtId="0" fontId="16" fillId="4" borderId="58" xfId="0" applyFont="1" applyFill="1" applyBorder="1" applyAlignment="1">
      <alignment horizontal="left" vertical="center" wrapText="1"/>
    </xf>
    <xf numFmtId="0" fontId="16" fillId="4" borderId="58" xfId="0" applyFont="1" applyFill="1" applyBorder="1" applyAlignment="1">
      <alignment horizontal="center" vertical="center" wrapText="1"/>
    </xf>
    <xf numFmtId="0" fontId="16" fillId="5" borderId="58" xfId="0" applyFont="1" applyFill="1" applyBorder="1" applyAlignment="1">
      <alignment horizontal="center" vertical="center" wrapText="1"/>
    </xf>
    <xf numFmtId="0" fontId="16" fillId="6" borderId="58" xfId="0" applyFont="1" applyFill="1" applyBorder="1" applyAlignment="1">
      <alignment horizontal="center" vertical="center" wrapText="1"/>
    </xf>
    <xf numFmtId="0" fontId="16" fillId="7" borderId="83" xfId="0" applyFont="1" applyFill="1" applyBorder="1" applyAlignment="1">
      <alignment horizontal="center" vertical="center" wrapText="1"/>
    </xf>
    <xf numFmtId="0" fontId="16" fillId="7" borderId="68" xfId="0" applyFont="1" applyFill="1" applyBorder="1" applyAlignment="1">
      <alignment horizontal="center" vertical="center" wrapText="1"/>
    </xf>
    <xf numFmtId="0" fontId="16" fillId="7" borderId="58" xfId="0" applyFont="1" applyFill="1" applyBorder="1" applyAlignment="1">
      <alignment horizontal="center" vertical="center" wrapText="1"/>
    </xf>
    <xf numFmtId="0" fontId="16" fillId="8" borderId="58" xfId="0" applyFont="1" applyFill="1" applyBorder="1" applyAlignment="1">
      <alignment horizontal="center" vertical="center" wrapText="1"/>
    </xf>
    <xf numFmtId="0" fontId="16" fillId="8" borderId="84" xfId="0" applyFont="1" applyFill="1" applyBorder="1" applyAlignment="1">
      <alignment horizontal="center" vertical="center" wrapText="1"/>
    </xf>
    <xf numFmtId="0" fontId="5" fillId="11" borderId="216" xfId="0" applyFont="1" applyFill="1" applyBorder="1" applyAlignment="1">
      <alignment horizontal="center" vertical="center" wrapText="1"/>
    </xf>
    <xf numFmtId="0" fontId="5" fillId="12" borderId="216" xfId="0" applyFont="1" applyFill="1" applyBorder="1" applyAlignment="1">
      <alignment horizontal="center" vertical="center"/>
    </xf>
    <xf numFmtId="0" fontId="5" fillId="11" borderId="216" xfId="0" applyFont="1" applyFill="1" applyBorder="1" applyAlignment="1">
      <alignment horizontal="center" vertical="center"/>
    </xf>
    <xf numFmtId="0" fontId="5" fillId="12" borderId="95" xfId="0" applyFont="1" applyFill="1" applyBorder="1" applyAlignment="1">
      <alignment horizontal="center"/>
    </xf>
    <xf numFmtId="0" fontId="5" fillId="11" borderId="97" xfId="0" applyFont="1" applyFill="1" applyBorder="1" applyAlignment="1">
      <alignment horizontal="center" vertical="center"/>
    </xf>
    <xf numFmtId="0" fontId="5" fillId="15" borderId="97" xfId="0" applyFont="1" applyFill="1" applyBorder="1" applyAlignment="1">
      <alignment horizontal="center" vertical="center"/>
    </xf>
    <xf numFmtId="0" fontId="5" fillId="14" borderId="93" xfId="0" applyFont="1" applyFill="1" applyBorder="1" applyAlignment="1">
      <alignment horizontal="center" vertical="center" wrapText="1"/>
    </xf>
    <xf numFmtId="0" fontId="24" fillId="9" borderId="217" xfId="0" applyFont="1" applyFill="1" applyBorder="1" applyAlignment="1">
      <alignment wrapText="1"/>
    </xf>
    <xf numFmtId="0" fontId="5" fillId="9" borderId="218" xfId="0" applyFont="1" applyFill="1" applyBorder="1" applyAlignment="1">
      <alignment horizontal="center" wrapText="1"/>
    </xf>
    <xf numFmtId="0" fontId="24" fillId="13" borderId="219" xfId="0" applyFont="1" applyFill="1" applyBorder="1" applyAlignment="1">
      <alignment wrapText="1"/>
    </xf>
    <xf numFmtId="0" fontId="24" fillId="9" borderId="219" xfId="0" applyFont="1" applyFill="1" applyBorder="1" applyAlignment="1">
      <alignment wrapText="1"/>
    </xf>
    <xf numFmtId="0" fontId="5" fillId="15" borderId="220" xfId="0" applyFont="1" applyFill="1" applyBorder="1" applyAlignment="1">
      <alignment horizontal="center" vertical="center"/>
    </xf>
    <xf numFmtId="0" fontId="5" fillId="9" borderId="93" xfId="0" applyFont="1" applyFill="1" applyBorder="1" applyAlignment="1">
      <alignment horizontal="center" vertical="center" wrapText="1"/>
    </xf>
    <xf numFmtId="0" fontId="5" fillId="13" borderId="92" xfId="0" applyFont="1" applyFill="1" applyBorder="1" applyAlignment="1">
      <alignment horizontal="center" vertical="center"/>
    </xf>
    <xf numFmtId="0" fontId="24" fillId="9" borderId="221" xfId="0" applyFont="1" applyFill="1" applyBorder="1" applyAlignment="1">
      <alignment wrapText="1"/>
    </xf>
    <xf numFmtId="0" fontId="5" fillId="9" borderId="222" xfId="0" applyFont="1" applyFill="1" applyBorder="1" applyAlignment="1">
      <alignment horizontal="center" wrapText="1"/>
    </xf>
    <xf numFmtId="0" fontId="24" fillId="13" borderId="223" xfId="0" applyFont="1" applyFill="1" applyBorder="1" applyAlignment="1">
      <alignment wrapText="1"/>
    </xf>
    <xf numFmtId="0" fontId="5" fillId="13" borderId="224" xfId="0" applyFont="1" applyFill="1" applyBorder="1" applyAlignment="1">
      <alignment horizontal="center" wrapText="1"/>
    </xf>
    <xf numFmtId="0" fontId="24" fillId="9" borderId="223" xfId="0" applyFont="1" applyFill="1" applyBorder="1" applyAlignment="1">
      <alignment wrapText="1"/>
    </xf>
    <xf numFmtId="0" fontId="5" fillId="9" borderId="224" xfId="0" applyFont="1" applyFill="1" applyBorder="1" applyAlignment="1">
      <alignment horizontal="center" wrapText="1"/>
    </xf>
    <xf numFmtId="0" fontId="5" fillId="9" borderId="218" xfId="0" applyFont="1" applyFill="1" applyBorder="1" applyAlignment="1">
      <alignment horizontal="center" vertical="center" wrapText="1"/>
    </xf>
    <xf numFmtId="0" fontId="5" fillId="13" borderId="88" xfId="0" applyFont="1" applyFill="1" applyBorder="1" applyAlignment="1">
      <alignment horizontal="center" vertical="center" wrapText="1"/>
    </xf>
    <xf numFmtId="0" fontId="5" fillId="9" borderId="88" xfId="0" applyFont="1" applyFill="1" applyBorder="1" applyAlignment="1">
      <alignment horizontal="center" vertical="center" wrapText="1"/>
    </xf>
    <xf numFmtId="0" fontId="5" fillId="9" borderId="225" xfId="0" applyFont="1" applyFill="1" applyBorder="1" applyAlignment="1">
      <alignment horizontal="center" wrapText="1"/>
    </xf>
    <xf numFmtId="0" fontId="5" fillId="13" borderId="226" xfId="0" applyFont="1" applyFill="1" applyBorder="1" applyAlignment="1">
      <alignment horizontal="center" wrapText="1"/>
    </xf>
    <xf numFmtId="0" fontId="5" fillId="9" borderId="226" xfId="0" applyFont="1" applyFill="1" applyBorder="1" applyAlignment="1">
      <alignment horizontal="center" wrapText="1"/>
    </xf>
    <xf numFmtId="0" fontId="5" fillId="13" borderId="227" xfId="0" applyFont="1" applyFill="1" applyBorder="1" applyAlignment="1">
      <alignment horizontal="center" wrapText="1"/>
    </xf>
    <xf numFmtId="0" fontId="5" fillId="9" borderId="228" xfId="0" applyFont="1" applyFill="1" applyBorder="1" applyAlignment="1">
      <alignment horizontal="center" wrapText="1"/>
    </xf>
    <xf numFmtId="0" fontId="24" fillId="9" borderId="229" xfId="0" applyFont="1" applyFill="1" applyBorder="1" applyAlignment="1">
      <alignment wrapText="1"/>
    </xf>
    <xf numFmtId="0" fontId="5" fillId="14" borderId="230" xfId="0" applyFont="1" applyFill="1" applyBorder="1" applyAlignment="1">
      <alignment horizontal="center" vertical="center" wrapText="1"/>
    </xf>
    <xf numFmtId="0" fontId="24" fillId="13" borderId="180" xfId="0" applyFont="1" applyFill="1" applyBorder="1" applyAlignment="1">
      <alignment wrapText="1"/>
    </xf>
    <xf numFmtId="0" fontId="5" fillId="15" borderId="231" xfId="0" applyFont="1" applyFill="1" applyBorder="1" applyAlignment="1">
      <alignment horizontal="center" vertical="center"/>
    </xf>
    <xf numFmtId="0" fontId="5" fillId="14" borderId="220" xfId="0" applyFont="1" applyFill="1" applyBorder="1" applyAlignment="1">
      <alignment horizontal="center" vertical="center" wrapText="1"/>
    </xf>
    <xf numFmtId="0" fontId="5" fillId="9" borderId="220" xfId="0" applyFont="1" applyFill="1" applyBorder="1" applyAlignment="1">
      <alignment horizontal="center" vertical="center"/>
    </xf>
    <xf numFmtId="0" fontId="5" fillId="13" borderId="220" xfId="0" applyFont="1" applyFill="1" applyBorder="1" applyAlignment="1">
      <alignment horizontal="center" vertical="center" wrapText="1"/>
    </xf>
    <xf numFmtId="0" fontId="39" fillId="10" borderId="166" xfId="0" applyFont="1" applyFill="1" applyBorder="1" applyAlignment="1">
      <alignment horizontal="left" vertical="center"/>
    </xf>
    <xf numFmtId="0" fontId="16" fillId="8" borderId="232" xfId="0" applyFont="1" applyFill="1" applyBorder="1" applyAlignment="1">
      <alignment horizontal="center" vertical="center" wrapText="1"/>
    </xf>
    <xf numFmtId="0" fontId="39" fillId="10" borderId="68" xfId="0" applyFont="1" applyFill="1" applyBorder="1" applyAlignment="1">
      <alignment horizontal="left" vertical="center"/>
    </xf>
    <xf numFmtId="0" fontId="39" fillId="10" borderId="58" xfId="0" applyFont="1" applyFill="1" applyBorder="1" applyAlignment="1">
      <alignment horizontal="left" vertical="center"/>
    </xf>
    <xf numFmtId="0" fontId="16" fillId="8" borderId="233" xfId="0" applyFont="1" applyFill="1" applyBorder="1" applyAlignment="1">
      <alignment horizontal="center" vertical="center" wrapText="1"/>
    </xf>
    <xf numFmtId="0" fontId="16" fillId="4" borderId="82" xfId="0" applyFont="1" applyFill="1" applyBorder="1" applyAlignment="1">
      <alignment horizontal="left" vertical="center" wrapText="1"/>
    </xf>
    <xf numFmtId="0" fontId="16" fillId="4" borderId="82" xfId="0" applyFont="1" applyFill="1" applyBorder="1" applyAlignment="1">
      <alignment horizontal="center" vertical="center" wrapText="1"/>
    </xf>
    <xf numFmtId="0" fontId="5" fillId="11" borderId="234" xfId="0" applyFont="1" applyFill="1" applyBorder="1" applyAlignment="1">
      <alignment horizontal="center"/>
    </xf>
    <xf numFmtId="0" fontId="5" fillId="12" borderId="235" xfId="0" applyFont="1" applyFill="1" applyBorder="1" applyAlignment="1">
      <alignment horizontal="center"/>
    </xf>
    <xf numFmtId="0" fontId="5" fillId="11" borderId="236" xfId="0" applyFont="1" applyFill="1" applyBorder="1"/>
    <xf numFmtId="0" fontId="10" fillId="10" borderId="18" xfId="0" applyFont="1" applyFill="1" applyBorder="1"/>
    <xf numFmtId="0" fontId="14" fillId="4" borderId="67" xfId="0" applyFont="1" applyFill="1" applyBorder="1" applyAlignment="1">
      <alignment horizontal="center" vertical="center" wrapText="1"/>
    </xf>
    <xf numFmtId="0" fontId="39" fillId="10" borderId="79" xfId="0" applyFont="1" applyFill="1" applyBorder="1" applyAlignment="1">
      <alignment horizontal="left" vertical="center"/>
    </xf>
    <xf numFmtId="0" fontId="39" fillId="10" borderId="239" xfId="0" applyFont="1" applyFill="1" applyBorder="1" applyAlignment="1">
      <alignment horizontal="left" vertical="center"/>
    </xf>
    <xf numFmtId="0" fontId="24" fillId="14" borderId="88" xfId="0" applyFont="1" applyFill="1" applyBorder="1" applyAlignment="1">
      <alignment wrapText="1"/>
    </xf>
    <xf numFmtId="0" fontId="5" fillId="14" borderId="89" xfId="0" applyFont="1" applyFill="1" applyBorder="1" applyAlignment="1">
      <alignment horizontal="center" vertical="center" wrapText="1"/>
    </xf>
    <xf numFmtId="0" fontId="24" fillId="11" borderId="190" xfId="0" applyFont="1" applyFill="1" applyBorder="1" applyAlignment="1">
      <alignment wrapText="1"/>
    </xf>
    <xf numFmtId="0" fontId="24" fillId="12" borderId="190" xfId="0" applyFont="1" applyFill="1" applyBorder="1" applyAlignment="1">
      <alignment wrapText="1"/>
    </xf>
    <xf numFmtId="0" fontId="5" fillId="11" borderId="240" xfId="0" applyFont="1" applyFill="1" applyBorder="1" applyAlignment="1">
      <alignment horizontal="center" vertical="center" wrapText="1"/>
    </xf>
    <xf numFmtId="0" fontId="5" fillId="9" borderId="0" xfId="0" applyFont="1" applyFill="1" applyAlignment="1">
      <alignment horizontal="center" vertical="center" wrapText="1"/>
    </xf>
    <xf numFmtId="0" fontId="24" fillId="13" borderId="188" xfId="0" applyFont="1" applyFill="1" applyBorder="1" applyAlignment="1">
      <alignment wrapText="1"/>
    </xf>
    <xf numFmtId="0" fontId="5" fillId="13" borderId="0" xfId="0" applyFont="1" applyFill="1" applyAlignment="1">
      <alignment horizontal="center" vertical="center" wrapText="1"/>
    </xf>
    <xf numFmtId="0" fontId="5" fillId="9" borderId="87" xfId="0" applyFont="1" applyFill="1" applyBorder="1" applyAlignment="1">
      <alignment horizontal="center"/>
    </xf>
    <xf numFmtId="0" fontId="5" fillId="9" borderId="95" xfId="0" applyFont="1" applyFill="1" applyBorder="1" applyAlignment="1">
      <alignment horizontal="center"/>
    </xf>
    <xf numFmtId="0" fontId="24" fillId="12" borderId="241" xfId="0" applyFont="1" applyFill="1" applyBorder="1" applyAlignment="1">
      <alignment horizontal="center"/>
    </xf>
    <xf numFmtId="0" fontId="22" fillId="2" borderId="0" xfId="0" applyFont="1" applyFill="1" applyAlignment="1">
      <alignment horizontal="left" vertical="center"/>
    </xf>
    <xf numFmtId="0" fontId="25" fillId="2" borderId="0" xfId="0" applyFont="1" applyFill="1" applyAlignment="1">
      <alignment horizontal="center" vertical="center"/>
    </xf>
    <xf numFmtId="0" fontId="24" fillId="12" borderId="196" xfId="0" applyFont="1" applyFill="1" applyBorder="1" applyAlignment="1">
      <alignment wrapText="1"/>
    </xf>
    <xf numFmtId="0" fontId="5" fillId="12" borderId="195" xfId="0" applyFont="1" applyFill="1" applyBorder="1" applyAlignment="1">
      <alignment horizontal="center" vertical="center" wrapText="1"/>
    </xf>
    <xf numFmtId="0" fontId="24" fillId="2" borderId="0" xfId="0" applyFont="1" applyFill="1" applyAlignment="1">
      <alignment wrapText="1"/>
    </xf>
    <xf numFmtId="0" fontId="5" fillId="2" borderId="0" xfId="0" applyFont="1" applyFill="1" applyAlignment="1">
      <alignment horizontal="center" vertical="center" wrapText="1"/>
    </xf>
    <xf numFmtId="0" fontId="5" fillId="2" borderId="0" xfId="0" applyFont="1" applyFill="1" applyAlignment="1">
      <alignment horizontal="center"/>
    </xf>
    <xf numFmtId="0" fontId="24" fillId="2" borderId="0" xfId="0" applyFont="1" applyFill="1" applyAlignment="1">
      <alignment horizontal="center"/>
    </xf>
    <xf numFmtId="0" fontId="41" fillId="0" borderId="0" xfId="0" applyFont="1"/>
    <xf numFmtId="0" fontId="41" fillId="9" borderId="1" xfId="0" applyFont="1" applyFill="1" applyBorder="1"/>
    <xf numFmtId="0" fontId="41" fillId="13" borderId="7" xfId="0" applyFont="1" applyFill="1" applyBorder="1"/>
    <xf numFmtId="0" fontId="41" fillId="9" borderId="7" xfId="0" applyFont="1" applyFill="1" applyBorder="1"/>
    <xf numFmtId="0" fontId="41" fillId="13" borderId="4" xfId="0" applyFont="1" applyFill="1" applyBorder="1"/>
    <xf numFmtId="0" fontId="43" fillId="0" borderId="192" xfId="0" applyFont="1" applyBorder="1"/>
    <xf numFmtId="0" fontId="44" fillId="0" borderId="0" xfId="0" applyFont="1" applyAlignment="1">
      <alignment vertical="center"/>
    </xf>
    <xf numFmtId="0" fontId="41" fillId="2" borderId="5" xfId="0" applyFont="1" applyFill="1" applyBorder="1"/>
    <xf numFmtId="0" fontId="45" fillId="0" borderId="1" xfId="0" applyFont="1" applyBorder="1" applyAlignment="1">
      <alignment vertical="center"/>
    </xf>
    <xf numFmtId="0" fontId="43" fillId="0" borderId="2" xfId="0" applyFont="1" applyBorder="1"/>
    <xf numFmtId="0" fontId="43" fillId="0" borderId="3" xfId="0" applyFont="1" applyBorder="1"/>
    <xf numFmtId="0" fontId="43" fillId="0" borderId="4" xfId="0" applyFont="1" applyBorder="1"/>
    <xf numFmtId="0" fontId="43" fillId="0" borderId="5" xfId="0" applyFont="1" applyBorder="1"/>
    <xf numFmtId="0" fontId="43" fillId="0" borderId="6" xfId="0" applyFont="1" applyBorder="1"/>
    <xf numFmtId="0" fontId="41" fillId="0" borderId="0" xfId="0" applyFont="1" applyAlignment="1">
      <alignment vertical="center"/>
    </xf>
    <xf numFmtId="0" fontId="42" fillId="19" borderId="7" xfId="0" applyFont="1" applyFill="1" applyBorder="1" applyAlignment="1">
      <alignment horizontal="center" vertical="center"/>
    </xf>
    <xf numFmtId="0" fontId="42" fillId="19" borderId="192" xfId="0" applyFont="1" applyFill="1" applyBorder="1" applyAlignment="1">
      <alignment horizontal="center" vertical="center"/>
    </xf>
    <xf numFmtId="0" fontId="46" fillId="0" borderId="242" xfId="0" applyFont="1" applyBorder="1" applyAlignment="1">
      <alignment horizontal="left" vertical="top" wrapText="1"/>
    </xf>
    <xf numFmtId="0" fontId="46" fillId="0" borderId="243" xfId="0" applyFont="1" applyBorder="1" applyAlignment="1">
      <alignment horizontal="left" vertical="top" wrapText="1"/>
    </xf>
    <xf numFmtId="0" fontId="46" fillId="0" borderId="244" xfId="0" applyFont="1" applyBorder="1" applyAlignment="1">
      <alignment horizontal="left" vertical="top" wrapText="1"/>
    </xf>
    <xf numFmtId="0" fontId="46" fillId="0" borderId="245" xfId="0" applyFont="1" applyBorder="1" applyAlignment="1">
      <alignment horizontal="left" vertical="top" wrapText="1"/>
    </xf>
    <xf numFmtId="0" fontId="46" fillId="0" borderId="192" xfId="0" applyFont="1" applyBorder="1" applyAlignment="1">
      <alignment horizontal="left" vertical="top" wrapText="1"/>
    </xf>
    <xf numFmtId="0" fontId="46" fillId="0" borderId="246" xfId="0" applyFont="1" applyBorder="1" applyAlignment="1">
      <alignment horizontal="left" vertical="top" wrapText="1"/>
    </xf>
    <xf numFmtId="0" fontId="46" fillId="0" borderId="247" xfId="0" applyFont="1" applyBorder="1" applyAlignment="1">
      <alignment horizontal="left" vertical="top" wrapText="1"/>
    </xf>
    <xf numFmtId="0" fontId="46" fillId="0" borderId="248" xfId="0" applyFont="1" applyBorder="1" applyAlignment="1">
      <alignment horizontal="left" vertical="top" wrapText="1"/>
    </xf>
    <xf numFmtId="0" fontId="46" fillId="0" borderId="249" xfId="0" applyFont="1" applyBorder="1" applyAlignment="1">
      <alignment horizontal="left" vertical="top" wrapText="1"/>
    </xf>
    <xf numFmtId="0" fontId="41" fillId="0" borderId="0" xfId="0" applyFont="1"/>
    <xf numFmtId="0" fontId="46" fillId="0" borderId="1" xfId="0" applyFont="1" applyBorder="1"/>
    <xf numFmtId="0" fontId="45" fillId="2" borderId="1" xfId="0" applyFont="1" applyFill="1" applyBorder="1"/>
    <xf numFmtId="0" fontId="41" fillId="2" borderId="2" xfId="0" applyFont="1" applyFill="1" applyBorder="1"/>
    <xf numFmtId="0" fontId="45" fillId="2" borderId="7" xfId="0" applyFont="1" applyFill="1" applyBorder="1"/>
    <xf numFmtId="0" fontId="41" fillId="2" borderId="0" xfId="0" applyFont="1" applyFill="1"/>
    <xf numFmtId="0" fontId="43" fillId="0" borderId="8" xfId="0" applyFont="1" applyBorder="1"/>
    <xf numFmtId="0" fontId="45" fillId="2" borderId="4" xfId="0" applyFont="1" applyFill="1" applyBorder="1"/>
    <xf numFmtId="0" fontId="41" fillId="2" borderId="5" xfId="0" applyFont="1" applyFill="1" applyBorder="1"/>
    <xf numFmtId="0" fontId="43" fillId="0" borderId="200" xfId="0" applyFont="1" applyBorder="1"/>
    <xf numFmtId="0" fontId="41" fillId="18" borderId="242" xfId="0" applyFont="1" applyFill="1" applyBorder="1" applyAlignment="1">
      <alignment horizontal="center" wrapText="1"/>
    </xf>
    <xf numFmtId="0" fontId="41" fillId="18" borderId="243" xfId="0" applyFont="1" applyFill="1" applyBorder="1" applyAlignment="1">
      <alignment horizontal="center" wrapText="1"/>
    </xf>
    <xf numFmtId="0" fontId="41" fillId="18" borderId="244" xfId="0" applyFont="1" applyFill="1" applyBorder="1" applyAlignment="1">
      <alignment horizontal="center" wrapText="1"/>
    </xf>
    <xf numFmtId="0" fontId="41" fillId="18" borderId="245" xfId="0" applyFont="1" applyFill="1" applyBorder="1" applyAlignment="1">
      <alignment horizontal="center" wrapText="1"/>
    </xf>
    <xf numFmtId="0" fontId="41" fillId="18" borderId="192" xfId="0" applyFont="1" applyFill="1" applyBorder="1" applyAlignment="1">
      <alignment horizontal="center" wrapText="1"/>
    </xf>
    <xf numFmtId="0" fontId="41" fillId="18" borderId="246" xfId="0" applyFont="1" applyFill="1" applyBorder="1" applyAlignment="1">
      <alignment horizontal="center" wrapText="1"/>
    </xf>
    <xf numFmtId="0" fontId="41" fillId="18" borderId="247" xfId="0" applyFont="1" applyFill="1" applyBorder="1" applyAlignment="1">
      <alignment horizontal="center" wrapText="1"/>
    </xf>
    <xf numFmtId="0" fontId="41" fillId="18" borderId="248" xfId="0" applyFont="1" applyFill="1" applyBorder="1" applyAlignment="1">
      <alignment horizontal="center" wrapText="1"/>
    </xf>
    <xf numFmtId="0" fontId="41" fillId="18" borderId="249" xfId="0" applyFont="1" applyFill="1" applyBorder="1" applyAlignment="1">
      <alignment horizontal="center" wrapText="1"/>
    </xf>
    <xf numFmtId="0" fontId="44" fillId="0" borderId="2" xfId="0" applyFont="1" applyBorder="1" applyAlignment="1">
      <alignment vertical="center" wrapText="1"/>
    </xf>
    <xf numFmtId="0" fontId="44" fillId="9" borderId="2" xfId="0" applyFont="1" applyFill="1" applyBorder="1" applyAlignment="1">
      <alignment vertical="center" wrapText="1"/>
    </xf>
    <xf numFmtId="0" fontId="41" fillId="9" borderId="2" xfId="0" applyFont="1" applyFill="1" applyBorder="1"/>
    <xf numFmtId="0" fontId="41" fillId="13" borderId="0" xfId="0" applyFont="1" applyFill="1"/>
    <xf numFmtId="0" fontId="41" fillId="9" borderId="0" xfId="0" applyFont="1" applyFill="1"/>
    <xf numFmtId="0" fontId="41" fillId="0" borderId="1" xfId="0" applyFont="1" applyBorder="1"/>
    <xf numFmtId="0" fontId="41" fillId="17" borderId="1" xfId="0" applyFont="1" applyFill="1" applyBorder="1"/>
    <xf numFmtId="0" fontId="45" fillId="17" borderId="4" xfId="0" applyFont="1" applyFill="1" applyBorder="1"/>
    <xf numFmtId="0" fontId="41" fillId="17" borderId="5" xfId="0" applyFont="1" applyFill="1" applyBorder="1"/>
    <xf numFmtId="0" fontId="41" fillId="9" borderId="1" xfId="0" applyFont="1" applyFill="1" applyBorder="1"/>
    <xf numFmtId="0" fontId="46" fillId="18" borderId="201" xfId="0" applyFont="1" applyFill="1" applyBorder="1" applyAlignment="1">
      <alignment wrapText="1"/>
    </xf>
    <xf numFmtId="0" fontId="43" fillId="0" borderId="202" xfId="0" applyFont="1" applyBorder="1" applyAlignment="1">
      <alignment wrapText="1"/>
    </xf>
    <xf numFmtId="0" fontId="43" fillId="0" borderId="203" xfId="0" applyFont="1" applyBorder="1" applyAlignment="1">
      <alignment wrapText="1"/>
    </xf>
    <xf numFmtId="0" fontId="43" fillId="0" borderId="204" xfId="0" applyFont="1" applyBorder="1" applyAlignment="1">
      <alignment wrapText="1"/>
    </xf>
    <xf numFmtId="0" fontId="43" fillId="0" borderId="205" xfId="0" applyFont="1" applyBorder="1" applyAlignment="1">
      <alignment wrapText="1"/>
    </xf>
    <xf numFmtId="0" fontId="43" fillId="0" borderId="206" xfId="0" applyFont="1" applyBorder="1" applyAlignment="1">
      <alignment wrapText="1"/>
    </xf>
    <xf numFmtId="0" fontId="41" fillId="0" borderId="192" xfId="0" applyFont="1" applyBorder="1" applyAlignment="1">
      <alignment horizontal="center" vertical="center"/>
    </xf>
    <xf numFmtId="0" fontId="44" fillId="17" borderId="2" xfId="0" applyFont="1" applyFill="1" applyBorder="1" applyAlignment="1">
      <alignment vertical="center" wrapText="1"/>
    </xf>
    <xf numFmtId="0" fontId="41" fillId="0" borderId="1" xfId="0" applyFont="1" applyBorder="1" applyAlignment="1">
      <alignment vertical="center"/>
    </xf>
    <xf numFmtId="0" fontId="43" fillId="0" borderId="2" xfId="0" applyFont="1" applyBorder="1" applyAlignment="1">
      <alignment vertical="center"/>
    </xf>
    <xf numFmtId="0" fontId="43" fillId="0" borderId="3" xfId="0" applyFont="1" applyBorder="1" applyAlignment="1">
      <alignment vertical="center"/>
    </xf>
    <xf numFmtId="0" fontId="43" fillId="0" borderId="7" xfId="0" applyFont="1" applyBorder="1" applyAlignment="1">
      <alignment vertical="center"/>
    </xf>
    <xf numFmtId="0" fontId="43" fillId="0" borderId="8" xfId="0" applyFont="1" applyBorder="1" applyAlignment="1">
      <alignment vertical="center"/>
    </xf>
    <xf numFmtId="0" fontId="43" fillId="0" borderId="4" xfId="0" applyFont="1" applyBorder="1" applyAlignment="1">
      <alignment vertical="center"/>
    </xf>
    <xf numFmtId="0" fontId="43" fillId="0" borderId="5" xfId="0" applyFont="1" applyBorder="1" applyAlignment="1">
      <alignment vertical="center"/>
    </xf>
    <xf numFmtId="0" fontId="43" fillId="0" borderId="6" xfId="0" applyFont="1" applyBorder="1" applyAlignment="1">
      <alignment vertical="center"/>
    </xf>
    <xf numFmtId="0" fontId="44" fillId="0" borderId="2" xfId="0" applyFont="1" applyBorder="1" applyAlignment="1">
      <alignment wrapText="1"/>
    </xf>
    <xf numFmtId="0" fontId="44" fillId="0" borderId="2" xfId="0" applyFont="1" applyBorder="1" applyAlignment="1">
      <alignment vertical="center"/>
    </xf>
    <xf numFmtId="0" fontId="45" fillId="17" borderId="7" xfId="0" applyFont="1" applyFill="1" applyBorder="1"/>
    <xf numFmtId="0" fontId="41" fillId="17" borderId="0" xfId="0" applyFont="1" applyFill="1"/>
    <xf numFmtId="0" fontId="43" fillId="0" borderId="199" xfId="0" applyFont="1" applyBorder="1"/>
    <xf numFmtId="0" fontId="45" fillId="17" borderId="1" xfId="0" applyFont="1" applyFill="1" applyBorder="1"/>
    <xf numFmtId="0" fontId="41" fillId="17" borderId="2" xfId="0" applyFont="1" applyFill="1" applyBorder="1"/>
    <xf numFmtId="0" fontId="43" fillId="0" borderId="198" xfId="0" applyFont="1" applyBorder="1"/>
    <xf numFmtId="0" fontId="43" fillId="0" borderId="2" xfId="0" applyFont="1" applyBorder="1" applyAlignment="1">
      <alignment wrapText="1"/>
    </xf>
    <xf numFmtId="0" fontId="43" fillId="0" borderId="3" xfId="0" applyFont="1" applyBorder="1" applyAlignment="1">
      <alignment wrapText="1"/>
    </xf>
    <xf numFmtId="0" fontId="43" fillId="0" borderId="5" xfId="0" applyFont="1" applyBorder="1" applyAlignment="1">
      <alignment wrapText="1"/>
    </xf>
    <xf numFmtId="0" fontId="43" fillId="0" borderId="6" xfId="0" applyFont="1" applyBorder="1" applyAlignment="1">
      <alignment wrapText="1"/>
    </xf>
    <xf numFmtId="0" fontId="41" fillId="9" borderId="9" xfId="0" applyFont="1" applyFill="1" applyBorder="1" applyAlignment="1">
      <alignment wrapText="1"/>
    </xf>
    <xf numFmtId="0" fontId="43" fillId="0" borderId="10" xfId="0" applyFont="1" applyBorder="1"/>
    <xf numFmtId="0" fontId="43" fillId="0" borderId="11" xfId="0" applyFont="1" applyBorder="1"/>
    <xf numFmtId="0" fontId="41" fillId="13" borderId="5" xfId="0" applyFont="1" applyFill="1" applyBorder="1"/>
    <xf numFmtId="0" fontId="17" fillId="9" borderId="0" xfId="0" applyFont="1" applyFill="1" applyAlignment="1">
      <alignment horizontal="left" wrapText="1"/>
    </xf>
    <xf numFmtId="0" fontId="0" fillId="0" borderId="0" xfId="0"/>
    <xf numFmtId="0" fontId="3" fillId="9" borderId="0" xfId="0" applyFont="1" applyFill="1" applyAlignment="1">
      <alignment horizontal="left" wrapText="1"/>
    </xf>
    <xf numFmtId="0" fontId="2" fillId="9" borderId="41" xfId="0" applyFont="1" applyFill="1" applyBorder="1"/>
    <xf numFmtId="0" fontId="3" fillId="2" borderId="0" xfId="0" applyFont="1" applyFill="1" applyAlignment="1">
      <alignment wrapText="1"/>
    </xf>
    <xf numFmtId="0" fontId="2" fillId="2" borderId="41" xfId="0" applyFont="1" applyFill="1" applyBorder="1"/>
    <xf numFmtId="0" fontId="17" fillId="2" borderId="0" xfId="0" applyFont="1" applyFill="1" applyAlignment="1">
      <alignment wrapText="1"/>
    </xf>
    <xf numFmtId="0" fontId="17" fillId="9" borderId="0" xfId="0" applyFont="1" applyFill="1"/>
    <xf numFmtId="0" fontId="1" fillId="2" borderId="0" xfId="0" applyFont="1" applyFill="1" applyAlignment="1">
      <alignment wrapText="1"/>
    </xf>
    <xf numFmtId="0" fontId="2" fillId="2" borderId="45" xfId="0" applyFont="1" applyFill="1" applyBorder="1"/>
    <xf numFmtId="0" fontId="3" fillId="9" borderId="0" xfId="0" applyFont="1" applyFill="1" applyAlignment="1">
      <alignment wrapText="1"/>
    </xf>
    <xf numFmtId="0" fontId="16" fillId="8" borderId="32" xfId="0" applyFont="1" applyFill="1" applyBorder="1" applyAlignment="1">
      <alignment horizontal="center" vertical="center" wrapText="1"/>
    </xf>
    <xf numFmtId="0" fontId="2" fillId="0" borderId="33" xfId="0" applyFont="1" applyBorder="1"/>
    <xf numFmtId="0" fontId="7" fillId="2" borderId="23" xfId="0" applyFont="1" applyFill="1" applyBorder="1" applyAlignment="1">
      <alignment horizontal="left" vertical="center"/>
    </xf>
    <xf numFmtId="0" fontId="2" fillId="0" borderId="31" xfId="0" applyFont="1" applyBorder="1"/>
    <xf numFmtId="0" fontId="2" fillId="0" borderId="24" xfId="0" applyFont="1" applyBorder="1"/>
    <xf numFmtId="0" fontId="3" fillId="9" borderId="37" xfId="0" applyFont="1" applyFill="1" applyBorder="1" applyAlignment="1">
      <alignment wrapText="1"/>
    </xf>
    <xf numFmtId="0" fontId="2" fillId="9" borderId="37" xfId="0" applyFont="1" applyFill="1" applyBorder="1"/>
    <xf numFmtId="0" fontId="2" fillId="9" borderId="38" xfId="0" applyFont="1" applyFill="1" applyBorder="1"/>
    <xf numFmtId="0" fontId="14" fillId="3" borderId="23" xfId="0" applyFont="1" applyFill="1" applyBorder="1" applyAlignment="1">
      <alignment horizontal="center" vertical="center" wrapText="1"/>
    </xf>
    <xf numFmtId="0" fontId="13" fillId="3" borderId="23" xfId="0" applyFont="1" applyFill="1" applyBorder="1"/>
    <xf numFmtId="0" fontId="16" fillId="4" borderId="32" xfId="0" applyFont="1" applyFill="1" applyBorder="1" applyAlignment="1">
      <alignment horizontal="center" vertical="center" wrapText="1"/>
    </xf>
    <xf numFmtId="0" fontId="16" fillId="5" borderId="32" xfId="0" applyFont="1" applyFill="1" applyBorder="1" applyAlignment="1">
      <alignment horizontal="center" vertical="center" wrapText="1"/>
    </xf>
    <xf numFmtId="0" fontId="16" fillId="6" borderId="32" xfId="0" applyFont="1" applyFill="1" applyBorder="1" applyAlignment="1">
      <alignment horizontal="center" vertical="center" wrapText="1"/>
    </xf>
    <xf numFmtId="0" fontId="16" fillId="7" borderId="32" xfId="0" applyFont="1" applyFill="1" applyBorder="1" applyAlignment="1">
      <alignment horizontal="center" vertical="center" wrapText="1"/>
    </xf>
    <xf numFmtId="0" fontId="13" fillId="2" borderId="15" xfId="0" applyFont="1" applyFill="1" applyBorder="1" applyAlignment="1">
      <alignment vertical="center"/>
    </xf>
    <xf numFmtId="0" fontId="2" fillId="0" borderId="16" xfId="0" applyFont="1" applyBorder="1"/>
    <xf numFmtId="0" fontId="2" fillId="0" borderId="17" xfId="0" applyFont="1" applyBorder="1"/>
    <xf numFmtId="0" fontId="7" fillId="2"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2" fillId="0" borderId="18" xfId="0" applyFont="1" applyBorder="1"/>
    <xf numFmtId="0" fontId="2" fillId="0" borderId="19" xfId="0" applyFont="1" applyBorder="1"/>
    <xf numFmtId="0" fontId="2" fillId="0" borderId="27" xfId="0" applyFont="1" applyBorder="1"/>
    <xf numFmtId="0" fontId="2" fillId="0" borderId="28" xfId="0" applyFont="1" applyBorder="1"/>
    <xf numFmtId="0" fontId="2" fillId="0" borderId="29" xfId="0" applyFont="1" applyBorder="1"/>
    <xf numFmtId="0" fontId="8" fillId="2" borderId="15" xfId="0" applyFont="1" applyFill="1" applyBorder="1" applyAlignment="1">
      <alignment horizontal="center" vertical="center" wrapText="1"/>
    </xf>
    <xf numFmtId="0" fontId="2" fillId="0" borderId="20" xfId="0" applyFont="1" applyBorder="1"/>
    <xf numFmtId="0" fontId="2" fillId="0" borderId="21" xfId="0" applyFont="1" applyBorder="1"/>
    <xf numFmtId="0" fontId="2" fillId="0" borderId="22" xfId="0" applyFont="1" applyBorder="1"/>
    <xf numFmtId="0" fontId="1" fillId="0" borderId="15" xfId="0" applyFont="1" applyBorder="1"/>
    <xf numFmtId="0" fontId="2" fillId="0" borderId="25" xfId="0" applyFont="1" applyBorder="1"/>
    <xf numFmtId="0" fontId="2" fillId="0" borderId="26" xfId="0" applyFont="1" applyBorder="1"/>
    <xf numFmtId="0" fontId="13" fillId="2" borderId="23" xfId="0" applyFont="1" applyFill="1" applyBorder="1" applyAlignment="1">
      <alignment vertical="center"/>
    </xf>
    <xf numFmtId="0" fontId="13" fillId="3" borderId="23" xfId="0" applyFont="1" applyFill="1" applyBorder="1" applyAlignment="1">
      <alignment horizontal="center" vertical="center" wrapText="1"/>
    </xf>
    <xf numFmtId="0" fontId="20" fillId="3" borderId="25" xfId="0" applyFont="1" applyFill="1" applyBorder="1" applyAlignment="1">
      <alignment horizontal="left"/>
    </xf>
    <xf numFmtId="0" fontId="20" fillId="3" borderId="20" xfId="0" applyFont="1" applyFill="1" applyBorder="1" applyAlignment="1">
      <alignment horizontal="left"/>
    </xf>
    <xf numFmtId="0" fontId="1" fillId="9" borderId="47" xfId="0" applyFont="1" applyFill="1" applyBorder="1" applyAlignment="1">
      <alignment wrapText="1"/>
    </xf>
    <xf numFmtId="0" fontId="2" fillId="0" borderId="47" xfId="0" applyFont="1" applyBorder="1"/>
    <xf numFmtId="0" fontId="2" fillId="0" borderId="48" xfId="0" applyFont="1" applyBorder="1"/>
    <xf numFmtId="0" fontId="1" fillId="2" borderId="53" xfId="0" applyFont="1" applyFill="1" applyBorder="1" applyAlignment="1">
      <alignment wrapText="1"/>
    </xf>
    <xf numFmtId="0" fontId="2" fillId="0" borderId="53" xfId="0" applyFont="1" applyBorder="1"/>
    <xf numFmtId="0" fontId="2" fillId="0" borderId="54" xfId="0" applyFont="1" applyBorder="1"/>
    <xf numFmtId="0" fontId="1" fillId="9" borderId="64" xfId="0" applyFont="1" applyFill="1" applyBorder="1" applyAlignment="1">
      <alignment horizontal="left" wrapText="1"/>
    </xf>
    <xf numFmtId="0" fontId="2" fillId="0" borderId="64" xfId="0" applyFont="1" applyBorder="1"/>
    <xf numFmtId="0" fontId="2" fillId="0" borderId="65" xfId="0" applyFont="1" applyBorder="1"/>
    <xf numFmtId="0" fontId="7" fillId="2" borderId="23" xfId="0" applyFont="1" applyFill="1" applyBorder="1" applyAlignment="1">
      <alignment horizontal="left"/>
    </xf>
    <xf numFmtId="0" fontId="17" fillId="2" borderId="43" xfId="0" applyFont="1" applyFill="1" applyBorder="1" applyAlignment="1">
      <alignment wrapText="1"/>
    </xf>
    <xf numFmtId="0" fontId="2" fillId="2" borderId="43" xfId="0" applyFont="1" applyFill="1" applyBorder="1"/>
    <xf numFmtId="0" fontId="2" fillId="2" borderId="44" xfId="0" applyFont="1" applyFill="1" applyBorder="1"/>
    <xf numFmtId="0" fontId="3" fillId="2" borderId="0" xfId="0" applyFont="1" applyFill="1" applyAlignment="1">
      <alignment horizontal="left" wrapText="1"/>
    </xf>
    <xf numFmtId="0" fontId="3" fillId="2" borderId="43" xfId="0" applyFont="1" applyFill="1" applyBorder="1" applyAlignment="1">
      <alignment horizontal="left" wrapText="1"/>
    </xf>
    <xf numFmtId="0" fontId="17" fillId="9" borderId="0" xfId="0" applyFont="1" applyFill="1" applyAlignment="1">
      <alignment wrapText="1"/>
    </xf>
    <xf numFmtId="0" fontId="17" fillId="2" borderId="43" xfId="0" applyFont="1" applyFill="1" applyBorder="1"/>
    <xf numFmtId="0" fontId="3" fillId="9" borderId="37" xfId="0" applyFont="1" applyFill="1" applyBorder="1" applyAlignment="1">
      <alignment horizontal="left" wrapText="1"/>
    </xf>
    <xf numFmtId="0" fontId="14" fillId="4" borderId="67" xfId="0" applyFont="1" applyFill="1" applyBorder="1" applyAlignment="1">
      <alignment horizontal="left" vertical="center" wrapText="1"/>
    </xf>
    <xf numFmtId="0" fontId="2" fillId="0" borderId="67" xfId="0" applyFont="1" applyBorder="1"/>
    <xf numFmtId="0" fontId="2" fillId="0" borderId="68" xfId="0" applyFont="1" applyBorder="1"/>
    <xf numFmtId="0" fontId="14" fillId="5" borderId="67" xfId="0" applyFont="1" applyFill="1" applyBorder="1" applyAlignment="1">
      <alignment horizontal="left" vertical="center" wrapText="1"/>
    </xf>
    <xf numFmtId="0" fontId="14" fillId="6" borderId="67" xfId="0" applyFont="1" applyFill="1" applyBorder="1" applyAlignment="1">
      <alignment horizontal="left" vertical="center" wrapText="1"/>
    </xf>
    <xf numFmtId="0" fontId="14" fillId="7" borderId="78" xfId="0" applyFont="1" applyFill="1" applyBorder="1" applyAlignment="1">
      <alignment horizontal="left" vertical="center" wrapText="1"/>
    </xf>
    <xf numFmtId="0" fontId="2" fillId="0" borderId="78" xfId="0" applyFont="1" applyBorder="1"/>
    <xf numFmtId="0" fontId="2" fillId="0" borderId="79" xfId="0" applyFont="1" applyBorder="1"/>
    <xf numFmtId="0" fontId="14" fillId="8" borderId="67" xfId="0" applyFont="1" applyFill="1" applyBorder="1" applyAlignment="1">
      <alignment horizontal="left" vertical="center" wrapText="1"/>
    </xf>
    <xf numFmtId="0" fontId="2" fillId="0" borderId="117" xfId="0" applyFont="1" applyBorder="1"/>
    <xf numFmtId="0" fontId="14" fillId="9" borderId="165" xfId="0" applyFont="1" applyFill="1" applyBorder="1" applyAlignment="1">
      <alignment horizontal="left" vertical="center" wrapText="1"/>
    </xf>
    <xf numFmtId="0" fontId="2" fillId="0" borderId="152" xfId="0" applyFont="1" applyBorder="1"/>
    <xf numFmtId="0" fontId="22" fillId="10" borderId="107" xfId="0" applyFont="1" applyFill="1" applyBorder="1" applyAlignment="1">
      <alignment horizontal="left" vertical="center"/>
    </xf>
    <xf numFmtId="0" fontId="2" fillId="11" borderId="105" xfId="0" applyFont="1" applyFill="1" applyBorder="1"/>
    <xf numFmtId="0" fontId="25" fillId="11" borderId="107" xfId="0" applyFont="1" applyFill="1" applyBorder="1" applyAlignment="1">
      <alignment horizontal="center" vertical="center"/>
    </xf>
    <xf numFmtId="0" fontId="2" fillId="11" borderId="107" xfId="0" applyFont="1" applyFill="1" applyBorder="1"/>
    <xf numFmtId="0" fontId="2" fillId="0" borderId="107" xfId="0" applyFont="1" applyBorder="1"/>
    <xf numFmtId="0" fontId="2" fillId="11" borderId="108" xfId="0" applyFont="1" applyFill="1" applyBorder="1"/>
    <xf numFmtId="0" fontId="2" fillId="11" borderId="109" xfId="0" applyFont="1" applyFill="1" applyBorder="1"/>
    <xf numFmtId="0" fontId="14" fillId="9" borderId="151" xfId="0" applyFont="1" applyFill="1" applyBorder="1" applyAlignment="1">
      <alignment horizontal="left" vertical="center" wrapText="1"/>
    </xf>
    <xf numFmtId="0" fontId="26" fillId="10" borderId="70" xfId="0" applyFont="1" applyFill="1" applyBorder="1" applyAlignment="1">
      <alignment horizontal="left" vertical="center" wrapText="1"/>
    </xf>
    <xf numFmtId="0" fontId="2" fillId="0" borderId="70" xfId="0" applyFont="1" applyBorder="1"/>
    <xf numFmtId="0" fontId="21" fillId="3" borderId="71" xfId="0" applyFont="1" applyFill="1" applyBorder="1" applyAlignment="1">
      <alignment horizontal="left" vertical="center" wrapText="1"/>
    </xf>
    <xf numFmtId="0" fontId="2" fillId="0" borderId="72" xfId="0" applyFont="1" applyBorder="1"/>
    <xf numFmtId="0" fontId="2" fillId="0" borderId="73" xfId="0" applyFont="1" applyBorder="1"/>
    <xf numFmtId="0" fontId="26" fillId="10" borderId="124" xfId="0" applyFont="1" applyFill="1" applyBorder="1" applyAlignment="1">
      <alignment horizontal="left" vertical="center" wrapText="1"/>
    </xf>
    <xf numFmtId="0" fontId="22" fillId="10" borderId="104" xfId="0" applyFont="1" applyFill="1" applyBorder="1" applyAlignment="1">
      <alignment horizontal="left" vertical="center"/>
    </xf>
    <xf numFmtId="0" fontId="2" fillId="12" borderId="105" xfId="0" applyFont="1" applyFill="1" applyBorder="1"/>
    <xf numFmtId="0" fontId="25" fillId="12" borderId="107" xfId="0" applyFont="1" applyFill="1" applyBorder="1" applyAlignment="1">
      <alignment horizontal="center" vertical="center"/>
    </xf>
    <xf numFmtId="0" fontId="2" fillId="12" borderId="107" xfId="0" applyFont="1" applyFill="1" applyBorder="1"/>
    <xf numFmtId="0" fontId="2" fillId="12" borderId="108" xfId="0" applyFont="1" applyFill="1" applyBorder="1"/>
    <xf numFmtId="0" fontId="2" fillId="0" borderId="108" xfId="0" applyFont="1" applyBorder="1"/>
    <xf numFmtId="0" fontId="2" fillId="0" borderId="109" xfId="0" applyFont="1" applyBorder="1"/>
    <xf numFmtId="0" fontId="14" fillId="9" borderId="75" xfId="0" applyFont="1" applyFill="1" applyBorder="1" applyAlignment="1">
      <alignment horizontal="left" vertical="center" wrapText="1"/>
    </xf>
    <xf numFmtId="0" fontId="2" fillId="0" borderId="76" xfId="0" applyFont="1" applyBorder="1"/>
    <xf numFmtId="0" fontId="14" fillId="4" borderId="78" xfId="0" applyFont="1" applyFill="1" applyBorder="1" applyAlignment="1">
      <alignment horizontal="left" vertical="center" wrapText="1"/>
    </xf>
    <xf numFmtId="0" fontId="22" fillId="10" borderId="145" xfId="0" applyFont="1" applyFill="1" applyBorder="1" applyAlignment="1">
      <alignment horizontal="left" vertical="center"/>
    </xf>
    <xf numFmtId="0" fontId="2" fillId="11" borderId="146" xfId="0" applyFont="1" applyFill="1" applyBorder="1"/>
    <xf numFmtId="0" fontId="25" fillId="11" borderId="147" xfId="0" applyFont="1" applyFill="1" applyBorder="1" applyAlignment="1">
      <alignment horizontal="center" vertical="center"/>
    </xf>
    <xf numFmtId="0" fontId="2" fillId="11" borderId="147" xfId="0" applyFont="1" applyFill="1" applyBorder="1"/>
    <xf numFmtId="0" fontId="2" fillId="0" borderId="147" xfId="0" applyFont="1" applyBorder="1"/>
    <xf numFmtId="0" fontId="2" fillId="11" borderId="148" xfId="0" applyFont="1" applyFill="1" applyBorder="1"/>
    <xf numFmtId="0" fontId="2" fillId="12" borderId="146" xfId="0" applyFont="1" applyFill="1" applyBorder="1"/>
    <xf numFmtId="0" fontId="25" fillId="12" borderId="147" xfId="0" applyFont="1" applyFill="1" applyBorder="1" applyAlignment="1">
      <alignment horizontal="center" vertical="center"/>
    </xf>
    <xf numFmtId="0" fontId="2" fillId="12" borderId="147" xfId="0" applyFont="1" applyFill="1" applyBorder="1"/>
    <xf numFmtId="0" fontId="2" fillId="12" borderId="148" xfId="0" applyFont="1" applyFill="1" applyBorder="1"/>
    <xf numFmtId="0" fontId="2" fillId="11" borderId="152" xfId="0" applyFont="1" applyFill="1" applyBorder="1"/>
    <xf numFmtId="0" fontId="2" fillId="12" borderId="109" xfId="0" applyFont="1" applyFill="1" applyBorder="1"/>
    <xf numFmtId="0" fontId="2" fillId="12" borderId="70" xfId="0" applyFont="1" applyFill="1" applyBorder="1"/>
    <xf numFmtId="0" fontId="2" fillId="12" borderId="72" xfId="0" applyFont="1" applyFill="1" applyBorder="1"/>
    <xf numFmtId="0" fontId="2" fillId="12" borderId="73" xfId="0" applyFont="1" applyFill="1" applyBorder="1"/>
    <xf numFmtId="0" fontId="2" fillId="11" borderId="68" xfId="0" applyFont="1" applyFill="1" applyBorder="1"/>
    <xf numFmtId="0" fontId="2" fillId="11" borderId="67" xfId="0" applyFont="1" applyFill="1" applyBorder="1"/>
    <xf numFmtId="0" fontId="2" fillId="11" borderId="78" xfId="0" applyFont="1" applyFill="1" applyBorder="1"/>
    <xf numFmtId="0" fontId="2" fillId="11" borderId="79" xfId="0" applyFont="1" applyFill="1" applyBorder="1"/>
    <xf numFmtId="0" fontId="2" fillId="11" borderId="117" xfId="0" applyFont="1" applyFill="1" applyBorder="1"/>
    <xf numFmtId="0" fontId="24" fillId="12" borderId="107" xfId="0" applyFont="1" applyFill="1" applyBorder="1" applyAlignment="1">
      <alignment horizontal="center" vertical="center"/>
    </xf>
    <xf numFmtId="0" fontId="26" fillId="10" borderId="12" xfId="0" applyFont="1" applyFill="1" applyBorder="1" applyAlignment="1">
      <alignment horizontal="left" vertical="center" wrapText="1"/>
    </xf>
    <xf numFmtId="0" fontId="2" fillId="11" borderId="13" xfId="0" applyFont="1" applyFill="1" applyBorder="1"/>
    <xf numFmtId="0" fontId="21" fillId="3" borderId="176" xfId="0" applyFont="1" applyFill="1" applyBorder="1" applyAlignment="1">
      <alignment horizontal="left" vertical="center" wrapText="1"/>
    </xf>
    <xf numFmtId="0" fontId="2" fillId="0" borderId="114" xfId="0" applyFont="1" applyBorder="1"/>
    <xf numFmtId="0" fontId="2" fillId="0" borderId="115" xfId="0" applyFont="1" applyBorder="1"/>
    <xf numFmtId="0" fontId="14" fillId="15" borderId="191" xfId="0" applyFont="1" applyFill="1" applyBorder="1" applyAlignment="1">
      <alignment horizontal="left" vertical="center" wrapText="1"/>
    </xf>
    <xf numFmtId="0" fontId="2" fillId="12" borderId="192" xfId="0" applyFont="1" applyFill="1" applyBorder="1"/>
    <xf numFmtId="0" fontId="5" fillId="2" borderId="0" xfId="0" applyFont="1" applyFill="1"/>
    <xf numFmtId="0" fontId="21" fillId="3" borderId="185" xfId="0" applyFont="1" applyFill="1" applyBorder="1" applyAlignment="1">
      <alignment horizontal="left" vertical="center" wrapText="1"/>
    </xf>
    <xf numFmtId="0" fontId="2" fillId="0" borderId="93" xfId="0" applyFont="1" applyBorder="1"/>
    <xf numFmtId="0" fontId="24" fillId="10" borderId="182" xfId="0" applyFont="1" applyFill="1" applyBorder="1" applyAlignment="1">
      <alignment wrapText="1"/>
    </xf>
    <xf numFmtId="0" fontId="2" fillId="0" borderId="183" xfId="0" applyFont="1" applyBorder="1"/>
    <xf numFmtId="0" fontId="2" fillId="0" borderId="184" xfId="0" applyFont="1" applyBorder="1"/>
    <xf numFmtId="0" fontId="2" fillId="0" borderId="105" xfId="0" applyFont="1" applyBorder="1"/>
    <xf numFmtId="0" fontId="14" fillId="15" borderId="151" xfId="0" applyFont="1" applyFill="1" applyBorder="1" applyAlignment="1">
      <alignment horizontal="left" vertical="center" wrapText="1"/>
    </xf>
    <xf numFmtId="0" fontId="2" fillId="0" borderId="165" xfId="0" applyFont="1" applyBorder="1"/>
    <xf numFmtId="0" fontId="21" fillId="3" borderId="72" xfId="0" applyFont="1" applyFill="1" applyBorder="1" applyAlignment="1">
      <alignment horizontal="left" vertical="center" wrapText="1"/>
    </xf>
    <xf numFmtId="0" fontId="2" fillId="0" borderId="177" xfId="0" applyFont="1" applyBorder="1"/>
    <xf numFmtId="0" fontId="9" fillId="10" borderId="70" xfId="0" applyFont="1" applyFill="1" applyBorder="1" applyAlignment="1">
      <alignment horizontal="left" vertical="center" wrapText="1"/>
    </xf>
    <xf numFmtId="0" fontId="14" fillId="5" borderId="78" xfId="0" applyFont="1" applyFill="1" applyBorder="1" applyAlignment="1">
      <alignment horizontal="left" vertical="center" wrapText="1"/>
    </xf>
    <xf numFmtId="0" fontId="14" fillId="6" borderId="78" xfId="0" applyFont="1" applyFill="1" applyBorder="1" applyAlignment="1">
      <alignment horizontal="left" vertical="center" wrapText="1"/>
    </xf>
    <xf numFmtId="0" fontId="14" fillId="8" borderId="78" xfId="0" applyFont="1" applyFill="1" applyBorder="1" applyAlignment="1">
      <alignment horizontal="left" vertical="center" wrapText="1"/>
    </xf>
    <xf numFmtId="0" fontId="2" fillId="0" borderId="80" xfId="0" applyFont="1" applyBorder="1"/>
    <xf numFmtId="0" fontId="25" fillId="12" borderId="28" xfId="0" applyFont="1" applyFill="1" applyBorder="1" applyAlignment="1">
      <alignment horizontal="center" vertical="center"/>
    </xf>
    <xf numFmtId="0" fontId="2" fillId="12" borderId="28" xfId="0" applyFont="1" applyFill="1" applyBorder="1"/>
    <xf numFmtId="0" fontId="2" fillId="12" borderId="106" xfId="0" applyFont="1" applyFill="1" applyBorder="1"/>
    <xf numFmtId="0" fontId="24" fillId="11" borderId="107" xfId="0" applyFont="1" applyFill="1" applyBorder="1" applyAlignment="1">
      <alignment horizontal="center" vertical="center"/>
    </xf>
    <xf numFmtId="0" fontId="21" fillId="3" borderId="113" xfId="0" applyFont="1" applyFill="1" applyBorder="1" applyAlignment="1">
      <alignment horizontal="left" vertical="center" wrapText="1"/>
    </xf>
    <xf numFmtId="0" fontId="26" fillId="10" borderId="111" xfId="0" applyFont="1" applyFill="1" applyBorder="1" applyAlignment="1">
      <alignment horizontal="left" vertical="center" wrapText="1"/>
    </xf>
    <xf numFmtId="0" fontId="2" fillId="0" borderId="112" xfId="0" applyFont="1" applyBorder="1"/>
    <xf numFmtId="0" fontId="2" fillId="0" borderId="150" xfId="0" applyFont="1" applyBorder="1"/>
    <xf numFmtId="0" fontId="1" fillId="13" borderId="0" xfId="0" applyFont="1" applyFill="1" applyAlignment="1">
      <alignment wrapText="1"/>
    </xf>
    <xf numFmtId="0" fontId="18" fillId="0" borderId="9" xfId="0" applyFont="1" applyBorder="1"/>
    <xf numFmtId="0" fontId="2" fillId="0" borderId="11" xfId="0" applyFont="1" applyBorder="1"/>
    <xf numFmtId="0" fontId="33" fillId="4" borderId="32" xfId="0" applyFont="1" applyFill="1" applyBorder="1" applyAlignment="1">
      <alignment horizontal="center" vertical="center" wrapText="1"/>
    </xf>
    <xf numFmtId="0" fontId="33" fillId="5" borderId="32" xfId="0" applyFont="1" applyFill="1" applyBorder="1" applyAlignment="1">
      <alignment horizontal="center" vertical="center" wrapText="1"/>
    </xf>
    <xf numFmtId="0" fontId="33" fillId="6" borderId="32" xfId="0" applyFont="1" applyFill="1" applyBorder="1" applyAlignment="1">
      <alignment horizontal="center" vertical="center" wrapText="1"/>
    </xf>
    <xf numFmtId="0" fontId="33" fillId="7" borderId="32" xfId="0" applyFont="1" applyFill="1" applyBorder="1" applyAlignment="1">
      <alignment horizontal="center" vertical="center" wrapText="1"/>
    </xf>
    <xf numFmtId="0" fontId="33" fillId="8" borderId="32"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18" fillId="0" borderId="15" xfId="0" applyFont="1" applyBorder="1"/>
    <xf numFmtId="0" fontId="37" fillId="3" borderId="25" xfId="0" applyFont="1" applyFill="1" applyBorder="1" applyAlignment="1">
      <alignment horizontal="left"/>
    </xf>
    <xf numFmtId="0" fontId="37" fillId="3" borderId="20" xfId="0" applyFont="1" applyFill="1" applyBorder="1" applyAlignment="1">
      <alignment horizontal="left"/>
    </xf>
    <xf numFmtId="0" fontId="1" fillId="9" borderId="214" xfId="0" applyFont="1" applyFill="1" applyBorder="1" applyAlignment="1">
      <alignment horizontal="left" wrapText="1"/>
    </xf>
    <xf numFmtId="0" fontId="2" fillId="0" borderId="214" xfId="0" applyFont="1" applyBorder="1"/>
    <xf numFmtId="0" fontId="1" fillId="9" borderId="0" xfId="0" applyFont="1" applyFill="1" applyAlignment="1">
      <alignment horizontal="left" wrapText="1"/>
    </xf>
    <xf numFmtId="0" fontId="1" fillId="2" borderId="0" xfId="0" applyFont="1" applyFill="1" applyAlignment="1">
      <alignment horizontal="left" wrapText="1"/>
    </xf>
    <xf numFmtId="0" fontId="1" fillId="9" borderId="53" xfId="0" applyFont="1" applyFill="1" applyBorder="1" applyAlignment="1">
      <alignment horizontal="left" wrapText="1"/>
    </xf>
    <xf numFmtId="0" fontId="2" fillId="0" borderId="212" xfId="0" applyFont="1" applyBorder="1"/>
    <xf numFmtId="0" fontId="1" fillId="9" borderId="47" xfId="0" applyFont="1" applyFill="1" applyBorder="1" applyAlignment="1">
      <alignment horizontal="left" wrapText="1"/>
    </xf>
    <xf numFmtId="0" fontId="1" fillId="13" borderId="53" xfId="0" applyFont="1" applyFill="1" applyBorder="1" applyAlignment="1">
      <alignment wrapText="1"/>
    </xf>
    <xf numFmtId="0" fontId="2" fillId="13" borderId="53" xfId="0" applyFont="1" applyFill="1" applyBorder="1"/>
    <xf numFmtId="0" fontId="2" fillId="0" borderId="209" xfId="0" applyFont="1" applyBorder="1"/>
    <xf numFmtId="0" fontId="39" fillId="10" borderId="104" xfId="0" applyFont="1" applyFill="1" applyBorder="1" applyAlignment="1">
      <alignment horizontal="left" vertical="center"/>
    </xf>
    <xf numFmtId="0" fontId="9" fillId="10" borderId="111" xfId="0" applyFont="1" applyFill="1" applyBorder="1" applyAlignment="1">
      <alignment horizontal="left" vertical="center" wrapText="1"/>
    </xf>
    <xf numFmtId="0" fontId="2" fillId="11" borderId="114" xfId="0" applyFont="1" applyFill="1" applyBorder="1"/>
    <xf numFmtId="0" fontId="2" fillId="11" borderId="115" xfId="0" applyFont="1" applyFill="1" applyBorder="1"/>
    <xf numFmtId="0" fontId="2" fillId="12" borderId="79" xfId="0" applyFont="1" applyFill="1" applyBorder="1"/>
    <xf numFmtId="0" fontId="2" fillId="12" borderId="67" xfId="0" applyFont="1" applyFill="1" applyBorder="1"/>
    <xf numFmtId="0" fontId="2" fillId="12" borderId="117" xfId="0" applyFont="1" applyFill="1" applyBorder="1"/>
    <xf numFmtId="0" fontId="2" fillId="12" borderId="93" xfId="0" applyFont="1" applyFill="1" applyBorder="1"/>
    <xf numFmtId="0" fontId="2" fillId="12" borderId="165" xfId="0" applyFont="1" applyFill="1" applyBorder="1"/>
    <xf numFmtId="0" fontId="14" fillId="11" borderId="151" xfId="0" applyFont="1" applyFill="1" applyBorder="1" applyAlignment="1">
      <alignment horizontal="left" vertical="center" wrapText="1"/>
    </xf>
    <xf numFmtId="0" fontId="26" fillId="10" borderId="237" xfId="0" applyFont="1" applyFill="1" applyBorder="1" applyAlignment="1">
      <alignment horizontal="left" vertical="center" wrapText="1"/>
    </xf>
    <xf numFmtId="0" fontId="2" fillId="0" borderId="238" xfId="0" applyFont="1" applyBorder="1"/>
    <xf numFmtId="0" fontId="2" fillId="11" borderId="70" xfId="0" applyFont="1" applyFill="1" applyBorder="1"/>
    <xf numFmtId="0" fontId="2" fillId="11" borderId="72" xfId="0" applyFont="1" applyFill="1" applyBorder="1"/>
    <xf numFmtId="0" fontId="2" fillId="11" borderId="73" xfId="0" applyFont="1" applyFill="1" applyBorder="1"/>
    <xf numFmtId="0" fontId="2" fillId="12" borderId="152" xfId="0" applyFont="1" applyFill="1" applyBorder="1"/>
    <xf numFmtId="0" fontId="2" fillId="12" borderId="68" xfId="0" applyFont="1" applyFill="1" applyBorder="1"/>
    <xf numFmtId="0" fontId="2" fillId="12" borderId="78" xfId="0" applyFont="1" applyFill="1" applyBorder="1"/>
  </cellXfs>
  <cellStyles count="1">
    <cellStyle name="Normal" xfId="0" builtinId="0"/>
  </cellStyles>
  <dxfs count="343">
    <dxf>
      <font>
        <color rgb="FF000000"/>
      </font>
      <fill>
        <patternFill patternType="solid">
          <fgColor rgb="FFFF0000"/>
          <bgColor rgb="FFFF0000"/>
        </patternFill>
      </fill>
    </dxf>
    <dxf>
      <fill>
        <patternFill patternType="solid">
          <fgColor rgb="FF008000"/>
          <bgColor rgb="FF008000"/>
        </patternFill>
      </fill>
    </dxf>
    <dxf>
      <fill>
        <patternFill patternType="solid">
          <fgColor rgb="FFFF9900"/>
          <bgColor rgb="FFFF9900"/>
        </patternFill>
      </fill>
    </dxf>
    <dxf>
      <font>
        <b/>
        <color rgb="FFFFFF00"/>
      </font>
      <fill>
        <patternFill patternType="solid">
          <fgColor rgb="FFFF0000"/>
          <bgColor rgb="FFFF0000"/>
        </patternFill>
      </fill>
    </dxf>
    <dxf>
      <font>
        <b/>
        <color rgb="FF000000"/>
      </font>
      <fill>
        <patternFill patternType="solid">
          <fgColor rgb="FFFF0000"/>
          <bgColor rgb="FFFF0000"/>
        </patternFill>
      </fill>
    </dxf>
    <dxf>
      <font>
        <b/>
      </font>
      <fill>
        <patternFill patternType="solid">
          <fgColor rgb="FF008000"/>
          <bgColor rgb="FF008000"/>
        </patternFill>
      </fill>
    </dxf>
    <dxf>
      <font>
        <b/>
      </font>
      <fill>
        <patternFill patternType="solid">
          <fgColor rgb="FFFF9900"/>
          <bgColor rgb="FFFF9900"/>
        </patternFill>
      </fill>
    </dxf>
    <dxf>
      <fill>
        <patternFill patternType="solid">
          <fgColor rgb="FFFFFFFF"/>
          <bgColor rgb="FFFFFFFF"/>
        </patternFill>
      </fill>
    </dxf>
    <dxf>
      <font>
        <b/>
        <color rgb="FFFF0000"/>
      </font>
      <fill>
        <patternFill patternType="solid">
          <fgColor rgb="FFFFFFFF"/>
          <bgColor rgb="FFFFFFFF"/>
        </patternFill>
      </fill>
    </dxf>
    <dxf>
      <font>
        <b/>
        <color rgb="FFED7D31"/>
      </font>
      <fill>
        <patternFill patternType="solid">
          <fgColor rgb="FFFFFFFF"/>
          <bgColor rgb="FFFFFFFF"/>
        </patternFill>
      </fill>
    </dxf>
    <dxf>
      <font>
        <b/>
        <color rgb="FF008000"/>
      </font>
      <fill>
        <patternFill patternType="solid">
          <fgColor rgb="FFFFFFFF"/>
          <bgColor rgb="FFFFFFFF"/>
        </patternFill>
      </fill>
    </dxf>
    <dxf>
      <font>
        <color rgb="FFFFFFFF"/>
      </font>
      <fill>
        <patternFill patternType="solid">
          <fgColor rgb="FF008000"/>
          <bgColor rgb="FF008000"/>
        </patternFill>
      </fill>
    </dxf>
    <dxf>
      <font>
        <color rgb="FF000000"/>
      </font>
      <fill>
        <patternFill patternType="solid">
          <fgColor rgb="FFFF9900"/>
          <bgColor rgb="FFFF9900"/>
        </patternFill>
      </fill>
    </dxf>
    <dxf>
      <fill>
        <patternFill patternType="solid">
          <fgColor rgb="FFFF9900"/>
          <bgColor rgb="FFFF9900"/>
        </patternFill>
      </fill>
    </dxf>
    <dxf>
      <font>
        <color rgb="FF000000"/>
      </font>
      <fill>
        <patternFill patternType="solid">
          <fgColor rgb="FFFF0000"/>
          <bgColor rgb="FFFF0000"/>
        </patternFill>
      </fill>
    </dxf>
    <dxf>
      <fill>
        <patternFill patternType="solid">
          <fgColor rgb="FF008000"/>
          <bgColor rgb="FF008000"/>
        </patternFill>
      </fill>
    </dxf>
    <dxf>
      <fill>
        <patternFill patternType="solid">
          <fgColor rgb="FFFF9900"/>
          <bgColor rgb="FFFF9900"/>
        </patternFill>
      </fill>
    </dxf>
    <dxf>
      <fill>
        <patternFill patternType="solid">
          <fgColor rgb="FFFFFFFF"/>
          <bgColor rgb="FFFFFFFF"/>
        </patternFill>
      </fill>
    </dxf>
    <dxf>
      <font>
        <b/>
        <color rgb="FFFFFF00"/>
      </font>
      <fill>
        <patternFill patternType="solid">
          <fgColor rgb="FFFF0000"/>
          <bgColor rgb="FFFF0000"/>
        </patternFill>
      </fill>
    </dxf>
    <dxf>
      <font>
        <b/>
        <color rgb="FF000000"/>
      </font>
      <fill>
        <patternFill patternType="solid">
          <fgColor rgb="FFFF0000"/>
          <bgColor rgb="FFFF0000"/>
        </patternFill>
      </fill>
    </dxf>
    <dxf>
      <font>
        <b/>
      </font>
      <fill>
        <patternFill patternType="solid">
          <fgColor rgb="FF008000"/>
          <bgColor rgb="FF008000"/>
        </patternFill>
      </fill>
    </dxf>
    <dxf>
      <font>
        <b/>
      </font>
      <fill>
        <patternFill patternType="solid">
          <fgColor rgb="FFFF9900"/>
          <bgColor rgb="FFFF9900"/>
        </patternFill>
      </fill>
    </dxf>
    <dxf>
      <font>
        <b/>
        <color rgb="FFED7D31"/>
      </font>
      <fill>
        <patternFill patternType="solid">
          <fgColor rgb="FFFFFFFF"/>
          <bgColor rgb="FFFFFFFF"/>
        </patternFill>
      </fill>
    </dxf>
    <dxf>
      <font>
        <b/>
        <color theme="5"/>
      </font>
      <fill>
        <patternFill patternType="solid">
          <fgColor rgb="FFFFFFFF"/>
          <bgColor rgb="FFFFFFFF"/>
        </patternFill>
      </fill>
    </dxf>
    <dxf>
      <font>
        <b/>
        <color rgb="FFFF0000"/>
      </font>
      <fill>
        <patternFill patternType="solid">
          <fgColor rgb="FFFFFFFF"/>
          <bgColor rgb="FFFFFFFF"/>
        </patternFill>
      </fill>
    </dxf>
    <dxf>
      <font>
        <b/>
        <color rgb="FF008000"/>
      </font>
      <fill>
        <patternFill patternType="solid">
          <fgColor rgb="FFFFFFFF"/>
          <bgColor rgb="FFFFFFFF"/>
        </patternFill>
      </fill>
    </dxf>
    <dxf>
      <font>
        <color rgb="FFFFFFFF"/>
      </font>
      <fill>
        <patternFill patternType="solid">
          <fgColor rgb="FF008000"/>
          <bgColor rgb="FF008000"/>
        </patternFill>
      </fill>
    </dxf>
    <dxf>
      <font>
        <color rgb="FF000000"/>
      </font>
      <fill>
        <patternFill patternType="solid">
          <fgColor rgb="FFFF9900"/>
          <bgColor rgb="FFFF9900"/>
        </patternFill>
      </fill>
    </dxf>
    <dxf>
      <fill>
        <patternFill patternType="solid">
          <fgColor rgb="FFFF9900"/>
          <bgColor rgb="FFFF9900"/>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
      <fill>
        <patternFill patternType="solid">
          <fgColor rgb="FFD9D9D9"/>
          <bgColor rgb="FFD9D9D9"/>
        </patternFill>
      </fill>
    </dxf>
    <dxf>
      <fill>
        <patternFill patternType="solid">
          <fgColor rgb="FFF3F3F3"/>
          <bgColor rgb="FFF3F3F3"/>
        </patternFill>
      </fill>
    </dxf>
    <dxf>
      <fill>
        <patternFill patternType="solid">
          <fgColor rgb="FFD9D9D9"/>
          <bgColor rgb="FFD9D9D9"/>
        </patternFill>
      </fill>
    </dxf>
  </dxfs>
  <tableStyles count="123">
    <tableStyle name="Test rapide - Grille de saisie-style" pivot="0" count="3" xr9:uid="{00000000-0011-0000-FFFF-FFFF00000000}">
      <tableStyleElement type="headerRow" dxfId="342"/>
      <tableStyleElement type="firstRowStripe" dxfId="341"/>
      <tableStyleElement type="secondRowStripe" dxfId="340"/>
    </tableStyle>
    <tableStyle name="Test rapide - Grille de saisie-style 2" pivot="0" count="3" xr9:uid="{00000000-0011-0000-FFFF-FFFF01000000}">
      <tableStyleElement type="headerRow" dxfId="339"/>
      <tableStyleElement type="firstRowStripe" dxfId="338"/>
      <tableStyleElement type="secondRowStripe" dxfId="337"/>
    </tableStyle>
    <tableStyle name="Test rapide - Grille de saisie-style 3" pivot="0" count="3" xr9:uid="{00000000-0011-0000-FFFF-FFFF02000000}">
      <tableStyleElement type="headerRow" dxfId="336"/>
      <tableStyleElement type="firstRowStripe" dxfId="335"/>
      <tableStyleElement type="secondRowStripe" dxfId="334"/>
    </tableStyle>
    <tableStyle name="Test rapide - Grille de saisie-style 4" pivot="0" count="3" xr9:uid="{00000000-0011-0000-FFFF-FFFF03000000}">
      <tableStyleElement type="headerRow" dxfId="333"/>
      <tableStyleElement type="firstRowStripe" dxfId="332"/>
      <tableStyleElement type="secondRowStripe" dxfId="331"/>
    </tableStyle>
    <tableStyle name="Test rapide - Grille de saisie-style 5" pivot="0" count="3" xr9:uid="{00000000-0011-0000-FFFF-FFFF04000000}">
      <tableStyleElement type="headerRow" dxfId="330"/>
      <tableStyleElement type="firstRowStripe" dxfId="329"/>
      <tableStyleElement type="secondRowStripe" dxfId="328"/>
    </tableStyle>
    <tableStyle name="Test rapide - Grille de saisie-style 6" pivot="0" count="3" xr9:uid="{00000000-0011-0000-FFFF-FFFF05000000}">
      <tableStyleElement type="headerRow" dxfId="327"/>
      <tableStyleElement type="firstRowStripe" dxfId="326"/>
      <tableStyleElement type="secondRowStripe" dxfId="325"/>
    </tableStyle>
    <tableStyle name="Test rapide - Grille de saisie-style 7" pivot="0" count="3" xr9:uid="{00000000-0011-0000-FFFF-FFFF06000000}">
      <tableStyleElement type="headerRow" dxfId="324"/>
      <tableStyleElement type="firstRowStripe" dxfId="323"/>
      <tableStyleElement type="secondRowStripe" dxfId="322"/>
    </tableStyle>
    <tableStyle name="Test rapide - Grille de saisie-style 8" pivot="0" count="3" xr9:uid="{00000000-0011-0000-FFFF-FFFF07000000}">
      <tableStyleElement type="headerRow" dxfId="321"/>
      <tableStyleElement type="firstRowStripe" dxfId="320"/>
      <tableStyleElement type="secondRowStripe" dxfId="319"/>
    </tableStyle>
    <tableStyle name="Test rapide - Grille de saisie-style 9" pivot="0" count="3" xr9:uid="{00000000-0011-0000-FFFF-FFFF08000000}">
      <tableStyleElement type="headerRow" dxfId="318"/>
      <tableStyleElement type="firstRowStripe" dxfId="317"/>
      <tableStyleElement type="secondRowStripe" dxfId="316"/>
    </tableStyle>
    <tableStyle name="Test rapide - Grille de saisie-style 10" pivot="0" count="3" xr9:uid="{00000000-0011-0000-FFFF-FFFF09000000}">
      <tableStyleElement type="headerRow" dxfId="315"/>
      <tableStyleElement type="firstRowStripe" dxfId="314"/>
      <tableStyleElement type="secondRowStripe" dxfId="313"/>
    </tableStyle>
    <tableStyle name="Test rapide - Grille de saisie-style 11" pivot="0" count="3" xr9:uid="{00000000-0011-0000-FFFF-FFFF0A000000}">
      <tableStyleElement type="headerRow" dxfId="312"/>
      <tableStyleElement type="firstRowStripe" dxfId="311"/>
      <tableStyleElement type="secondRowStripe" dxfId="310"/>
    </tableStyle>
    <tableStyle name="Test rapide - Grille de saisie-style 12" pivot="0" count="2" xr9:uid="{00000000-0011-0000-FFFF-FFFF0B000000}">
      <tableStyleElement type="firstRowStripe" dxfId="309"/>
      <tableStyleElement type="secondRowStripe" dxfId="308"/>
    </tableStyle>
    <tableStyle name="Test rapide - Grille de saisie-style 13" pivot="0" count="2" xr9:uid="{00000000-0011-0000-FFFF-FFFF0C000000}">
      <tableStyleElement type="firstRowStripe" dxfId="307"/>
      <tableStyleElement type="secondRowStripe" dxfId="306"/>
    </tableStyle>
    <tableStyle name="Test rapide - Grille de saisie-style 14" pivot="0" count="2" xr9:uid="{00000000-0011-0000-FFFF-FFFF0D000000}">
      <tableStyleElement type="firstRowStripe" dxfId="305"/>
      <tableStyleElement type="secondRowStripe" dxfId="304"/>
    </tableStyle>
    <tableStyle name="Test rapide - Grille de saisie-style 15" pivot="0" count="2" xr9:uid="{00000000-0011-0000-FFFF-FFFF0E000000}">
      <tableStyleElement type="firstRowStripe" dxfId="303"/>
      <tableStyleElement type="secondRowStripe" dxfId="302"/>
    </tableStyle>
    <tableStyle name="Test rapide - Grille de saisie-style 16" pivot="0" count="2" xr9:uid="{00000000-0011-0000-FFFF-FFFF0F000000}">
      <tableStyleElement type="firstRowStripe" dxfId="301"/>
      <tableStyleElement type="secondRowStripe" dxfId="300"/>
    </tableStyle>
    <tableStyle name="Test rapide - Grille de saisie-style 17" pivot="0" count="2" xr9:uid="{00000000-0011-0000-FFFF-FFFF10000000}">
      <tableStyleElement type="firstRowStripe" dxfId="299"/>
      <tableStyleElement type="secondRowStripe" dxfId="298"/>
    </tableStyle>
    <tableStyle name="Test rapide - Grille de saisie-style 18" pivot="0" count="2" xr9:uid="{00000000-0011-0000-FFFF-FFFF11000000}">
      <tableStyleElement type="firstRowStripe" dxfId="297"/>
      <tableStyleElement type="secondRowStripe" dxfId="296"/>
    </tableStyle>
    <tableStyle name="Test rapide - Grille de saisie-style 19" pivot="0" count="2" xr9:uid="{00000000-0011-0000-FFFF-FFFF12000000}">
      <tableStyleElement type="firstRowStripe" dxfId="295"/>
      <tableStyleElement type="secondRowStripe" dxfId="294"/>
    </tableStyle>
    <tableStyle name="Test rapide - Grille de saisie-style 20" pivot="0" count="2" xr9:uid="{00000000-0011-0000-FFFF-FFFF13000000}">
      <tableStyleElement type="firstRowStripe" dxfId="293"/>
      <tableStyleElement type="secondRowStripe" dxfId="292"/>
    </tableStyle>
    <tableStyle name="Test rapide - Grille de saisie-style 21" pivot="0" count="2" xr9:uid="{00000000-0011-0000-FFFF-FFFF14000000}">
      <tableStyleElement type="firstRowStripe" dxfId="291"/>
      <tableStyleElement type="secondRowStripe" dxfId="290"/>
    </tableStyle>
    <tableStyle name="Test rapide - Grille de saisie-style 22" pivot="0" count="2" xr9:uid="{00000000-0011-0000-FFFF-FFFF15000000}">
      <tableStyleElement type="firstRowStripe" dxfId="289"/>
      <tableStyleElement type="secondRowStripe" dxfId="288"/>
    </tableStyle>
    <tableStyle name="Test rapide - Grille de saisie-style 23" pivot="0" count="2" xr9:uid="{00000000-0011-0000-FFFF-FFFF16000000}">
      <tableStyleElement type="firstRowStripe" dxfId="287"/>
      <tableStyleElement type="secondRowStripe" dxfId="286"/>
    </tableStyle>
    <tableStyle name="Test rapide - Grille de saisie-style 24" pivot="0" count="2" xr9:uid="{00000000-0011-0000-FFFF-FFFF17000000}">
      <tableStyleElement type="firstRowStripe" dxfId="285"/>
      <tableStyleElement type="secondRowStripe" dxfId="284"/>
    </tableStyle>
    <tableStyle name="Test rapide - Grille de saisie-style 25" pivot="0" count="2" xr9:uid="{00000000-0011-0000-FFFF-FFFF18000000}">
      <tableStyleElement type="firstRowStripe" dxfId="283"/>
      <tableStyleElement type="secondRowStripe" dxfId="282"/>
    </tableStyle>
    <tableStyle name="Test rapide - Grille de saisie-style 26" pivot="0" count="2" xr9:uid="{00000000-0011-0000-FFFF-FFFF19000000}">
      <tableStyleElement type="firstRowStripe" dxfId="281"/>
      <tableStyleElement type="secondRowStripe" dxfId="280"/>
    </tableStyle>
    <tableStyle name="Test rapide - Grille de saisie-style 27" pivot="0" count="2" xr9:uid="{00000000-0011-0000-FFFF-FFFF1A000000}">
      <tableStyleElement type="firstRowStripe" dxfId="279"/>
      <tableStyleElement type="secondRowStripe" dxfId="278"/>
    </tableStyle>
    <tableStyle name="Test rapide - Grille de saisie-style 28" pivot="0" count="2" xr9:uid="{00000000-0011-0000-FFFF-FFFF1B000000}">
      <tableStyleElement type="firstRowStripe" dxfId="277"/>
      <tableStyleElement type="secondRowStripe" dxfId="276"/>
    </tableStyle>
    <tableStyle name="Test rapide - Grille de saisie-style 29" pivot="0" count="2" xr9:uid="{00000000-0011-0000-FFFF-FFFF1C000000}">
      <tableStyleElement type="firstRowStripe" dxfId="275"/>
      <tableStyleElement type="secondRowStripe" dxfId="274"/>
    </tableStyle>
    <tableStyle name="Test rapide - Grille de saisie-style 30" pivot="0" count="2" xr9:uid="{00000000-0011-0000-FFFF-FFFF1D000000}">
      <tableStyleElement type="firstRowStripe" dxfId="273"/>
      <tableStyleElement type="secondRowStripe" dxfId="272"/>
    </tableStyle>
    <tableStyle name="Test rapide - Grille de saisie-style 31" pivot="0" count="2" xr9:uid="{00000000-0011-0000-FFFF-FFFF1E000000}">
      <tableStyleElement type="firstRowStripe" dxfId="271"/>
      <tableStyleElement type="secondRowStripe" dxfId="270"/>
    </tableStyle>
    <tableStyle name="Test rapide - Grille de saisie-style 32" pivot="0" count="2" xr9:uid="{00000000-0011-0000-FFFF-FFFF1F000000}">
      <tableStyleElement type="firstRowStripe" dxfId="269"/>
      <tableStyleElement type="secondRowStripe" dxfId="268"/>
    </tableStyle>
    <tableStyle name="Test rapide - Grille de saisie-style 33" pivot="0" count="2" xr9:uid="{00000000-0011-0000-FFFF-FFFF20000000}">
      <tableStyleElement type="firstRowStripe" dxfId="267"/>
      <tableStyleElement type="secondRowStripe" dxfId="266"/>
    </tableStyle>
    <tableStyle name="Test rapide - Grille de saisie-style 34" pivot="0" count="2" xr9:uid="{00000000-0011-0000-FFFF-FFFF21000000}">
      <tableStyleElement type="firstRowStripe" dxfId="265"/>
      <tableStyleElement type="secondRowStripe" dxfId="264"/>
    </tableStyle>
    <tableStyle name="Test rapide - Grille de saisie-style 35" pivot="0" count="2" xr9:uid="{00000000-0011-0000-FFFF-FFFF22000000}">
      <tableStyleElement type="firstRowStripe" dxfId="263"/>
      <tableStyleElement type="secondRowStripe" dxfId="262"/>
    </tableStyle>
    <tableStyle name="Test rapide - Grille de saisie-style 36" pivot="0" count="2" xr9:uid="{00000000-0011-0000-FFFF-FFFF23000000}">
      <tableStyleElement type="firstRowStripe" dxfId="261"/>
      <tableStyleElement type="secondRowStripe" dxfId="260"/>
    </tableStyle>
    <tableStyle name="Test rapide - Grille de saisie-style 37" pivot="0" count="2" xr9:uid="{00000000-0011-0000-FFFF-FFFF24000000}">
      <tableStyleElement type="firstRowStripe" dxfId="259"/>
      <tableStyleElement type="secondRowStripe" dxfId="258"/>
    </tableStyle>
    <tableStyle name="Test rapide - Grille de saisie-style 38" pivot="0" count="2" xr9:uid="{00000000-0011-0000-FFFF-FFFF25000000}">
      <tableStyleElement type="firstRowStripe" dxfId="257"/>
      <tableStyleElement type="secondRowStripe" dxfId="256"/>
    </tableStyle>
    <tableStyle name="Test rapide - Grille de saisie-style 39" pivot="0" count="2" xr9:uid="{00000000-0011-0000-FFFF-FFFF26000000}">
      <tableStyleElement type="firstRowStripe" dxfId="255"/>
      <tableStyleElement type="secondRowStripe" dxfId="254"/>
    </tableStyle>
    <tableStyle name="Test rapide - Grille de saisie-style 40" pivot="0" count="2" xr9:uid="{00000000-0011-0000-FFFF-FFFF27000000}">
      <tableStyleElement type="firstRowStripe" dxfId="253"/>
      <tableStyleElement type="secondRowStripe" dxfId="252"/>
    </tableStyle>
    <tableStyle name="Test rapide - Grille de saisie-style 41" pivot="0" count="2" xr9:uid="{00000000-0011-0000-FFFF-FFFF28000000}">
      <tableStyleElement type="firstRowStripe" dxfId="251"/>
      <tableStyleElement type="secondRowStripe" dxfId="250"/>
    </tableStyle>
    <tableStyle name="Test rapide - Grille de saisie-style 42" pivot="0" count="2" xr9:uid="{00000000-0011-0000-FFFF-FFFF29000000}">
      <tableStyleElement type="firstRowStripe" dxfId="249"/>
      <tableStyleElement type="secondRowStripe" dxfId="248"/>
    </tableStyle>
    <tableStyle name="Test rapide - Grille de saisie-style 43" pivot="0" count="2" xr9:uid="{00000000-0011-0000-FFFF-FFFF2A000000}">
      <tableStyleElement type="firstRowStripe" dxfId="247"/>
      <tableStyleElement type="secondRowStripe" dxfId="246"/>
    </tableStyle>
    <tableStyle name="Test rapide - Grille de saisie-style 44" pivot="0" count="2" xr9:uid="{00000000-0011-0000-FFFF-FFFF2B000000}">
      <tableStyleElement type="firstRowStripe" dxfId="245"/>
      <tableStyleElement type="secondRowStripe" dxfId="244"/>
    </tableStyle>
    <tableStyle name="Test rapide - Grille de saisie-style 45" pivot="0" count="2" xr9:uid="{00000000-0011-0000-FFFF-FFFF2C000000}">
      <tableStyleElement type="firstRowStripe" dxfId="243"/>
      <tableStyleElement type="secondRowStripe" dxfId="242"/>
    </tableStyle>
    <tableStyle name="Test rapide - Grille de saisie-style 46" pivot="0" count="2" xr9:uid="{00000000-0011-0000-FFFF-FFFF2D000000}">
      <tableStyleElement type="firstRowStripe" dxfId="241"/>
      <tableStyleElement type="secondRowStripe" dxfId="240"/>
    </tableStyle>
    <tableStyle name="Test rapide - Grille de saisie-style 47" pivot="0" count="3" xr9:uid="{00000000-0011-0000-FFFF-FFFF2E000000}">
      <tableStyleElement type="headerRow" dxfId="239"/>
      <tableStyleElement type="firstRowStripe" dxfId="238"/>
      <tableStyleElement type="secondRowStripe" dxfId="237"/>
    </tableStyle>
    <tableStyle name="Test rapide - Grille de saisie-style 48" pivot="0" count="3" xr9:uid="{00000000-0011-0000-FFFF-FFFF2F000000}">
      <tableStyleElement type="headerRow" dxfId="236"/>
      <tableStyleElement type="firstRowStripe" dxfId="235"/>
      <tableStyleElement type="secondRowStripe" dxfId="234"/>
    </tableStyle>
    <tableStyle name="Test rapide - Grille de saisie-style 49" pivot="0" count="3" xr9:uid="{00000000-0011-0000-FFFF-FFFF30000000}">
      <tableStyleElement type="headerRow" dxfId="233"/>
      <tableStyleElement type="firstRowStripe" dxfId="232"/>
      <tableStyleElement type="secondRowStripe" dxfId="231"/>
    </tableStyle>
    <tableStyle name="Test rapide - Grille de saisie-style 50" pivot="0" count="3" xr9:uid="{00000000-0011-0000-FFFF-FFFF31000000}">
      <tableStyleElement type="headerRow" dxfId="230"/>
      <tableStyleElement type="firstRowStripe" dxfId="229"/>
      <tableStyleElement type="secondRowStripe" dxfId="228"/>
    </tableStyle>
    <tableStyle name="Test rapide - Grille de saisie-style 51" pivot="0" count="3" xr9:uid="{00000000-0011-0000-FFFF-FFFF32000000}">
      <tableStyleElement type="headerRow" dxfId="227"/>
      <tableStyleElement type="firstRowStripe" dxfId="226"/>
      <tableStyleElement type="secondRowStripe" dxfId="225"/>
    </tableStyle>
    <tableStyle name="Test rapide - Grille de saisie-style 52" pivot="0" count="3" xr9:uid="{00000000-0011-0000-FFFF-FFFF33000000}">
      <tableStyleElement type="headerRow" dxfId="224"/>
      <tableStyleElement type="firstRowStripe" dxfId="223"/>
      <tableStyleElement type="secondRowStripe" dxfId="222"/>
    </tableStyle>
    <tableStyle name="Test rapide - Grille de saisie-style 53" pivot="0" count="3" xr9:uid="{00000000-0011-0000-FFFF-FFFF34000000}">
      <tableStyleElement type="headerRow" dxfId="221"/>
      <tableStyleElement type="firstRowStripe" dxfId="220"/>
      <tableStyleElement type="secondRowStripe" dxfId="219"/>
    </tableStyle>
    <tableStyle name="Test rapide - Grille de saisie-style 54" pivot="0" count="3" xr9:uid="{00000000-0011-0000-FFFF-FFFF35000000}">
      <tableStyleElement type="headerRow" dxfId="218"/>
      <tableStyleElement type="firstRowStripe" dxfId="217"/>
      <tableStyleElement type="secondRowStripe" dxfId="216"/>
    </tableStyle>
    <tableStyle name="Test rapide - Grille de saisie-style 55" pivot="0" count="3" xr9:uid="{00000000-0011-0000-FFFF-FFFF36000000}">
      <tableStyleElement type="headerRow" dxfId="215"/>
      <tableStyleElement type="firstRowStripe" dxfId="214"/>
      <tableStyleElement type="secondRowStripe" dxfId="213"/>
    </tableStyle>
    <tableStyle name="Test rapide - Grille de saisie-style 56" pivot="0" count="3" xr9:uid="{00000000-0011-0000-FFFF-FFFF37000000}">
      <tableStyleElement type="headerRow" dxfId="212"/>
      <tableStyleElement type="firstRowStripe" dxfId="211"/>
      <tableStyleElement type="secondRowStripe" dxfId="210"/>
    </tableStyle>
    <tableStyle name="Test rapide - Grille de saisie-style 57" pivot="0" count="3" xr9:uid="{00000000-0011-0000-FFFF-FFFF38000000}">
      <tableStyleElement type="headerRow" dxfId="209"/>
      <tableStyleElement type="firstRowStripe" dxfId="208"/>
      <tableStyleElement type="secondRowStripe" dxfId="207"/>
    </tableStyle>
    <tableStyle name="Test rapide - Grille de saisie-style 58" pivot="0" count="3" xr9:uid="{00000000-0011-0000-FFFF-FFFF39000000}">
      <tableStyleElement type="headerRow" dxfId="206"/>
      <tableStyleElement type="firstRowStripe" dxfId="205"/>
      <tableStyleElement type="secondRowStripe" dxfId="204"/>
    </tableStyle>
    <tableStyle name="Test rapide - Grille de saisie-style 59" pivot="0" count="3" xr9:uid="{00000000-0011-0000-FFFF-FFFF3A000000}">
      <tableStyleElement type="headerRow" dxfId="203"/>
      <tableStyleElement type="firstRowStripe" dxfId="202"/>
      <tableStyleElement type="secondRowStripe" dxfId="201"/>
    </tableStyle>
    <tableStyle name="Test rapide - Grille de saisie-style 60" pivot="0" count="3" xr9:uid="{00000000-0011-0000-FFFF-FFFF3B000000}">
      <tableStyleElement type="headerRow" dxfId="200"/>
      <tableStyleElement type="firstRowStripe" dxfId="199"/>
      <tableStyleElement type="secondRowStripe" dxfId="198"/>
    </tableStyle>
    <tableStyle name="Test rapide - Grille de saisie-style 61" pivot="0" count="3" xr9:uid="{00000000-0011-0000-FFFF-FFFF3C000000}">
      <tableStyleElement type="headerRow" dxfId="197"/>
      <tableStyleElement type="firstRowStripe" dxfId="196"/>
      <tableStyleElement type="secondRowStripe" dxfId="195"/>
    </tableStyle>
    <tableStyle name="Test complet - Grille de saisie-style" pivot="0" count="3" xr9:uid="{00000000-0011-0000-FFFF-FFFF3D000000}">
      <tableStyleElement type="headerRow" dxfId="194"/>
      <tableStyleElement type="firstRowStripe" dxfId="193"/>
      <tableStyleElement type="secondRowStripe" dxfId="192"/>
    </tableStyle>
    <tableStyle name="Test complet - Grille de saisie-style 2" pivot="0" count="3" xr9:uid="{00000000-0011-0000-FFFF-FFFF3E000000}">
      <tableStyleElement type="headerRow" dxfId="191"/>
      <tableStyleElement type="firstRowStripe" dxfId="190"/>
      <tableStyleElement type="secondRowStripe" dxfId="189"/>
    </tableStyle>
    <tableStyle name="Test complet - Grille de saisie-style 3" pivot="0" count="3" xr9:uid="{00000000-0011-0000-FFFF-FFFF3F000000}">
      <tableStyleElement type="headerRow" dxfId="188"/>
      <tableStyleElement type="firstRowStripe" dxfId="187"/>
      <tableStyleElement type="secondRowStripe" dxfId="186"/>
    </tableStyle>
    <tableStyle name="Test complet - Grille de saisie-style 4" pivot="0" count="3" xr9:uid="{00000000-0011-0000-FFFF-FFFF40000000}">
      <tableStyleElement type="headerRow" dxfId="185"/>
      <tableStyleElement type="firstRowStripe" dxfId="184"/>
      <tableStyleElement type="secondRowStripe" dxfId="183"/>
    </tableStyle>
    <tableStyle name="Test complet - Grille de saisie-style 5" pivot="0" count="3" xr9:uid="{00000000-0011-0000-FFFF-FFFF41000000}">
      <tableStyleElement type="headerRow" dxfId="182"/>
      <tableStyleElement type="firstRowStripe" dxfId="181"/>
      <tableStyleElement type="secondRowStripe" dxfId="180"/>
    </tableStyle>
    <tableStyle name="Test complet - Grille de saisie-style 6" pivot="0" count="3" xr9:uid="{00000000-0011-0000-FFFF-FFFF42000000}">
      <tableStyleElement type="headerRow" dxfId="179"/>
      <tableStyleElement type="firstRowStripe" dxfId="178"/>
      <tableStyleElement type="secondRowStripe" dxfId="177"/>
    </tableStyle>
    <tableStyle name="Test complet - Grille de saisie-style 7" pivot="0" count="3" xr9:uid="{00000000-0011-0000-FFFF-FFFF43000000}">
      <tableStyleElement type="headerRow" dxfId="176"/>
      <tableStyleElement type="firstRowStripe" dxfId="175"/>
      <tableStyleElement type="secondRowStripe" dxfId="174"/>
    </tableStyle>
    <tableStyle name="Test complet - Grille de saisie-style 8" pivot="0" count="3" xr9:uid="{00000000-0011-0000-FFFF-FFFF44000000}">
      <tableStyleElement type="headerRow" dxfId="173"/>
      <tableStyleElement type="firstRowStripe" dxfId="172"/>
      <tableStyleElement type="secondRowStripe" dxfId="171"/>
    </tableStyle>
    <tableStyle name="Test complet - Grille de saisie-style 9" pivot="0" count="3" xr9:uid="{00000000-0011-0000-FFFF-FFFF45000000}">
      <tableStyleElement type="headerRow" dxfId="170"/>
      <tableStyleElement type="firstRowStripe" dxfId="169"/>
      <tableStyleElement type="secondRowStripe" dxfId="168"/>
    </tableStyle>
    <tableStyle name="Test complet - Grille de saisie-style 10" pivot="0" count="3" xr9:uid="{00000000-0011-0000-FFFF-FFFF46000000}">
      <tableStyleElement type="headerRow" dxfId="167"/>
      <tableStyleElement type="firstRowStripe" dxfId="166"/>
      <tableStyleElement type="secondRowStripe" dxfId="165"/>
    </tableStyle>
    <tableStyle name="Test complet - Grille de saisie-style 11" pivot="0" count="3" xr9:uid="{00000000-0011-0000-FFFF-FFFF47000000}">
      <tableStyleElement type="headerRow" dxfId="164"/>
      <tableStyleElement type="firstRowStripe" dxfId="163"/>
      <tableStyleElement type="secondRowStripe" dxfId="162"/>
    </tableStyle>
    <tableStyle name="Test complet - Grille de saisie-style 12" pivot="0" count="3" xr9:uid="{00000000-0011-0000-FFFF-FFFF48000000}">
      <tableStyleElement type="headerRow" dxfId="161"/>
      <tableStyleElement type="firstRowStripe" dxfId="160"/>
      <tableStyleElement type="secondRowStripe" dxfId="159"/>
    </tableStyle>
    <tableStyle name="Test complet - Grille de saisie-style 13" pivot="0" count="3" xr9:uid="{00000000-0011-0000-FFFF-FFFF49000000}">
      <tableStyleElement type="headerRow" dxfId="158"/>
      <tableStyleElement type="firstRowStripe" dxfId="157"/>
      <tableStyleElement type="secondRowStripe" dxfId="156"/>
    </tableStyle>
    <tableStyle name="Test complet - Grille de saisie-style 14" pivot="0" count="3" xr9:uid="{00000000-0011-0000-FFFF-FFFF4A000000}">
      <tableStyleElement type="headerRow" dxfId="155"/>
      <tableStyleElement type="firstRowStripe" dxfId="154"/>
      <tableStyleElement type="secondRowStripe" dxfId="153"/>
    </tableStyle>
    <tableStyle name="Test complet - Grille de saisie-style 15" pivot="0" count="3" xr9:uid="{00000000-0011-0000-FFFF-FFFF4B000000}">
      <tableStyleElement type="headerRow" dxfId="152"/>
      <tableStyleElement type="firstRowStripe" dxfId="151"/>
      <tableStyleElement type="secondRowStripe" dxfId="150"/>
    </tableStyle>
    <tableStyle name="Test complet - Grille de saisie-style 16" pivot="0" count="3" xr9:uid="{00000000-0011-0000-FFFF-FFFF4C000000}">
      <tableStyleElement type="headerRow" dxfId="149"/>
      <tableStyleElement type="firstRowStripe" dxfId="148"/>
      <tableStyleElement type="secondRowStripe" dxfId="147"/>
    </tableStyle>
    <tableStyle name="Test complet - Grille de saisie-style 17" pivot="0" count="3" xr9:uid="{00000000-0011-0000-FFFF-FFFF4D000000}">
      <tableStyleElement type="headerRow" dxfId="146"/>
      <tableStyleElement type="firstRowStripe" dxfId="145"/>
      <tableStyleElement type="secondRowStripe" dxfId="144"/>
    </tableStyle>
    <tableStyle name="Test complet - Grille de saisie-style 18" pivot="0" count="3" xr9:uid="{00000000-0011-0000-FFFF-FFFF4E000000}">
      <tableStyleElement type="headerRow" dxfId="143"/>
      <tableStyleElement type="firstRowStripe" dxfId="142"/>
      <tableStyleElement type="secondRowStripe" dxfId="141"/>
    </tableStyle>
    <tableStyle name="Test complet - Grille de saisie-style 19" pivot="0" count="3" xr9:uid="{00000000-0011-0000-FFFF-FFFF4F000000}">
      <tableStyleElement type="headerRow" dxfId="140"/>
      <tableStyleElement type="firstRowStripe" dxfId="139"/>
      <tableStyleElement type="secondRowStripe" dxfId="138"/>
    </tableStyle>
    <tableStyle name="Test complet - Grille de saisie-style 20" pivot="0" count="3" xr9:uid="{00000000-0011-0000-FFFF-FFFF50000000}">
      <tableStyleElement type="headerRow" dxfId="137"/>
      <tableStyleElement type="firstRowStripe" dxfId="136"/>
      <tableStyleElement type="secondRowStripe" dxfId="135"/>
    </tableStyle>
    <tableStyle name="Test complet - Grille de saisie-style 21" pivot="0" count="3" xr9:uid="{00000000-0011-0000-FFFF-FFFF51000000}">
      <tableStyleElement type="headerRow" dxfId="134"/>
      <tableStyleElement type="firstRowStripe" dxfId="133"/>
      <tableStyleElement type="secondRowStripe" dxfId="132"/>
    </tableStyle>
    <tableStyle name="Test complet - Grille de saisie-style 22" pivot="0" count="3" xr9:uid="{00000000-0011-0000-FFFF-FFFF52000000}">
      <tableStyleElement type="headerRow" dxfId="131"/>
      <tableStyleElement type="firstRowStripe" dxfId="130"/>
      <tableStyleElement type="secondRowStripe" dxfId="129"/>
    </tableStyle>
    <tableStyle name="Test complet - Grille de saisie-style 23" pivot="0" count="3" xr9:uid="{00000000-0011-0000-FFFF-FFFF53000000}">
      <tableStyleElement type="headerRow" dxfId="128"/>
      <tableStyleElement type="firstRowStripe" dxfId="127"/>
      <tableStyleElement type="secondRowStripe" dxfId="126"/>
    </tableStyle>
    <tableStyle name="Test complet - Grille de saisie-style 24" pivot="0" count="3" xr9:uid="{00000000-0011-0000-FFFF-FFFF54000000}">
      <tableStyleElement type="headerRow" dxfId="125"/>
      <tableStyleElement type="firstRowStripe" dxfId="124"/>
      <tableStyleElement type="secondRowStripe" dxfId="123"/>
    </tableStyle>
    <tableStyle name="Test complet - Grille de saisie-style 25" pivot="0" count="3" xr9:uid="{00000000-0011-0000-FFFF-FFFF55000000}">
      <tableStyleElement type="headerRow" dxfId="122"/>
      <tableStyleElement type="firstRowStripe" dxfId="121"/>
      <tableStyleElement type="secondRowStripe" dxfId="120"/>
    </tableStyle>
    <tableStyle name="Test complet - Grille de saisie-style 26" pivot="0" count="3" xr9:uid="{00000000-0011-0000-FFFF-FFFF56000000}">
      <tableStyleElement type="headerRow" dxfId="119"/>
      <tableStyleElement type="firstRowStripe" dxfId="118"/>
      <tableStyleElement type="secondRowStripe" dxfId="117"/>
    </tableStyle>
    <tableStyle name="Test complet - Grille de saisie-style 27" pivot="0" count="2" xr9:uid="{00000000-0011-0000-FFFF-FFFF57000000}">
      <tableStyleElement type="firstRowStripe" dxfId="116"/>
      <tableStyleElement type="secondRowStripe" dxfId="115"/>
    </tableStyle>
    <tableStyle name="Test complet - Grille de saisie-style 28" pivot="0" count="2" xr9:uid="{00000000-0011-0000-FFFF-FFFF58000000}">
      <tableStyleElement type="firstRowStripe" dxfId="114"/>
      <tableStyleElement type="secondRowStripe" dxfId="113"/>
    </tableStyle>
    <tableStyle name="Test complet - Grille de saisie-style 29" pivot="0" count="2" xr9:uid="{00000000-0011-0000-FFFF-FFFF59000000}">
      <tableStyleElement type="firstRowStripe" dxfId="112"/>
      <tableStyleElement type="secondRowStripe" dxfId="111"/>
    </tableStyle>
    <tableStyle name="Test complet - Grille de saisie-style 30" pivot="0" count="2" xr9:uid="{00000000-0011-0000-FFFF-FFFF5A000000}">
      <tableStyleElement type="firstRowStripe" dxfId="110"/>
      <tableStyleElement type="secondRowStripe" dxfId="109"/>
    </tableStyle>
    <tableStyle name="Test complet - Grille de saisie-style 31" pivot="0" count="2" xr9:uid="{00000000-0011-0000-FFFF-FFFF5B000000}">
      <tableStyleElement type="firstRowStripe" dxfId="108"/>
      <tableStyleElement type="secondRowStripe" dxfId="107"/>
    </tableStyle>
    <tableStyle name="Test complet - Grille de saisie-style 32" pivot="0" count="2" xr9:uid="{00000000-0011-0000-FFFF-FFFF5C000000}">
      <tableStyleElement type="firstRowStripe" dxfId="106"/>
      <tableStyleElement type="secondRowStripe" dxfId="105"/>
    </tableStyle>
    <tableStyle name="Test complet - Grille de saisie-style 33" pivot="0" count="2" xr9:uid="{00000000-0011-0000-FFFF-FFFF5D000000}">
      <tableStyleElement type="firstRowStripe" dxfId="104"/>
      <tableStyleElement type="secondRowStripe" dxfId="103"/>
    </tableStyle>
    <tableStyle name="Test complet - Grille de saisie-style 34" pivot="0" count="2" xr9:uid="{00000000-0011-0000-FFFF-FFFF5E000000}">
      <tableStyleElement type="firstRowStripe" dxfId="102"/>
      <tableStyleElement type="secondRowStripe" dxfId="101"/>
    </tableStyle>
    <tableStyle name="Test complet - Grille de saisie-style 35" pivot="0" count="2" xr9:uid="{00000000-0011-0000-FFFF-FFFF5F000000}">
      <tableStyleElement type="firstRowStripe" dxfId="100"/>
      <tableStyleElement type="secondRowStripe" dxfId="99"/>
    </tableStyle>
    <tableStyle name="Test complet - Grille de saisie-style 36" pivot="0" count="2" xr9:uid="{00000000-0011-0000-FFFF-FFFF60000000}">
      <tableStyleElement type="firstRowStripe" dxfId="98"/>
      <tableStyleElement type="secondRowStripe" dxfId="97"/>
    </tableStyle>
    <tableStyle name="Test complet - Grille de saisie-style 37" pivot="0" count="2" xr9:uid="{00000000-0011-0000-FFFF-FFFF61000000}">
      <tableStyleElement type="firstRowStripe" dxfId="96"/>
      <tableStyleElement type="secondRowStripe" dxfId="95"/>
    </tableStyle>
    <tableStyle name="Test complet - Grille de saisie-style 38" pivot="0" count="2" xr9:uid="{00000000-0011-0000-FFFF-FFFF62000000}">
      <tableStyleElement type="firstRowStripe" dxfId="94"/>
      <tableStyleElement type="secondRowStripe" dxfId="93"/>
    </tableStyle>
    <tableStyle name="Test complet - Grille de saisie-style 39" pivot="0" count="2" xr9:uid="{00000000-0011-0000-FFFF-FFFF63000000}">
      <tableStyleElement type="firstRowStripe" dxfId="92"/>
      <tableStyleElement type="secondRowStripe" dxfId="91"/>
    </tableStyle>
    <tableStyle name="Test complet - Grille de saisie-style 40" pivot="0" count="2" xr9:uid="{00000000-0011-0000-FFFF-FFFF64000000}">
      <tableStyleElement type="firstRowStripe" dxfId="90"/>
      <tableStyleElement type="secondRowStripe" dxfId="89"/>
    </tableStyle>
    <tableStyle name="Test complet - Grille de saisie-style 41" pivot="0" count="2" xr9:uid="{00000000-0011-0000-FFFF-FFFF65000000}">
      <tableStyleElement type="firstRowStripe" dxfId="88"/>
      <tableStyleElement type="secondRowStripe" dxfId="87"/>
    </tableStyle>
    <tableStyle name="Test complet - Grille de saisie-style 42" pivot="0" count="2" xr9:uid="{00000000-0011-0000-FFFF-FFFF66000000}">
      <tableStyleElement type="firstRowStripe" dxfId="86"/>
      <tableStyleElement type="secondRowStripe" dxfId="85"/>
    </tableStyle>
    <tableStyle name="Test complet - Grille de saisie-style 43" pivot="0" count="2" xr9:uid="{00000000-0011-0000-FFFF-FFFF67000000}">
      <tableStyleElement type="firstRowStripe" dxfId="84"/>
      <tableStyleElement type="secondRowStripe" dxfId="83"/>
    </tableStyle>
    <tableStyle name="Test complet - Grille de saisie-style 44" pivot="0" count="2" xr9:uid="{00000000-0011-0000-FFFF-FFFF68000000}">
      <tableStyleElement type="firstRowStripe" dxfId="82"/>
      <tableStyleElement type="secondRowStripe" dxfId="81"/>
    </tableStyle>
    <tableStyle name="Test complet - Grille de saisie-style 45" pivot="0" count="2" xr9:uid="{00000000-0011-0000-FFFF-FFFF69000000}">
      <tableStyleElement type="firstRowStripe" dxfId="80"/>
      <tableStyleElement type="secondRowStripe" dxfId="79"/>
    </tableStyle>
    <tableStyle name="Test complet - Grille de saisie-style 46" pivot="0" count="2" xr9:uid="{00000000-0011-0000-FFFF-FFFF6A000000}">
      <tableStyleElement type="firstRowStripe" dxfId="78"/>
      <tableStyleElement type="secondRowStripe" dxfId="77"/>
    </tableStyle>
    <tableStyle name="Test complet - Grille de saisie-style 47" pivot="0" count="3" xr9:uid="{00000000-0011-0000-FFFF-FFFF6B000000}">
      <tableStyleElement type="headerRow" dxfId="76"/>
      <tableStyleElement type="firstRowStripe" dxfId="75"/>
      <tableStyleElement type="secondRowStripe" dxfId="74"/>
    </tableStyle>
    <tableStyle name="Test complet - Grille de saisie-style 48" pivot="0" count="3" xr9:uid="{00000000-0011-0000-FFFF-FFFF6C000000}">
      <tableStyleElement type="headerRow" dxfId="73"/>
      <tableStyleElement type="firstRowStripe" dxfId="72"/>
      <tableStyleElement type="secondRowStripe" dxfId="71"/>
    </tableStyle>
    <tableStyle name="Test complet - Grille de saisie-style 49" pivot="0" count="3" xr9:uid="{00000000-0011-0000-FFFF-FFFF6D000000}">
      <tableStyleElement type="headerRow" dxfId="70"/>
      <tableStyleElement type="firstRowStripe" dxfId="69"/>
      <tableStyleElement type="secondRowStripe" dxfId="68"/>
    </tableStyle>
    <tableStyle name="Test complet - Grille de saisie-style 50" pivot="0" count="3" xr9:uid="{00000000-0011-0000-FFFF-FFFF6E000000}">
      <tableStyleElement type="headerRow" dxfId="67"/>
      <tableStyleElement type="firstRowStripe" dxfId="66"/>
      <tableStyleElement type="secondRowStripe" dxfId="65"/>
    </tableStyle>
    <tableStyle name="Test complet - Grille de saisie-style 51" pivot="0" count="3" xr9:uid="{00000000-0011-0000-FFFF-FFFF6F000000}">
      <tableStyleElement type="headerRow" dxfId="64"/>
      <tableStyleElement type="firstRowStripe" dxfId="63"/>
      <tableStyleElement type="secondRowStripe" dxfId="62"/>
    </tableStyle>
    <tableStyle name="Test complet - Grille de saisie-style 52" pivot="0" count="3" xr9:uid="{00000000-0011-0000-FFFF-FFFF70000000}">
      <tableStyleElement type="headerRow" dxfId="61"/>
      <tableStyleElement type="firstRowStripe" dxfId="60"/>
      <tableStyleElement type="secondRowStripe" dxfId="59"/>
    </tableStyle>
    <tableStyle name="Test complet - Grille de saisie-style 53" pivot="0" count="3" xr9:uid="{00000000-0011-0000-FFFF-FFFF71000000}">
      <tableStyleElement type="headerRow" dxfId="58"/>
      <tableStyleElement type="firstRowStripe" dxfId="57"/>
      <tableStyleElement type="secondRowStripe" dxfId="56"/>
    </tableStyle>
    <tableStyle name="Test complet - Grille de saisie-style 54" pivot="0" count="3" xr9:uid="{00000000-0011-0000-FFFF-FFFF72000000}">
      <tableStyleElement type="headerRow" dxfId="55"/>
      <tableStyleElement type="firstRowStripe" dxfId="54"/>
      <tableStyleElement type="secondRowStripe" dxfId="53"/>
    </tableStyle>
    <tableStyle name="Test complet - Grille de saisie-style 55" pivot="0" count="3" xr9:uid="{00000000-0011-0000-FFFF-FFFF73000000}">
      <tableStyleElement type="headerRow" dxfId="52"/>
      <tableStyleElement type="firstRowStripe" dxfId="51"/>
      <tableStyleElement type="secondRowStripe" dxfId="50"/>
    </tableStyle>
    <tableStyle name="Test complet - Grille de saisie-style 56" pivot="0" count="3" xr9:uid="{00000000-0011-0000-FFFF-FFFF74000000}">
      <tableStyleElement type="headerRow" dxfId="49"/>
      <tableStyleElement type="firstRowStripe" dxfId="48"/>
      <tableStyleElement type="secondRowStripe" dxfId="47"/>
    </tableStyle>
    <tableStyle name="Test complet - Grille de saisie-style 57" pivot="0" count="3" xr9:uid="{00000000-0011-0000-FFFF-FFFF75000000}">
      <tableStyleElement type="headerRow" dxfId="46"/>
      <tableStyleElement type="firstRowStripe" dxfId="45"/>
      <tableStyleElement type="secondRowStripe" dxfId="44"/>
    </tableStyle>
    <tableStyle name="Test complet - Grille de saisie-style 58" pivot="0" count="3" xr9:uid="{00000000-0011-0000-FFFF-FFFF76000000}">
      <tableStyleElement type="headerRow" dxfId="43"/>
      <tableStyleElement type="firstRowStripe" dxfId="42"/>
      <tableStyleElement type="secondRowStripe" dxfId="41"/>
    </tableStyle>
    <tableStyle name="Test complet - Grille de saisie-style 59" pivot="0" count="3" xr9:uid="{00000000-0011-0000-FFFF-FFFF77000000}">
      <tableStyleElement type="headerRow" dxfId="40"/>
      <tableStyleElement type="firstRowStripe" dxfId="39"/>
      <tableStyleElement type="secondRowStripe" dxfId="38"/>
    </tableStyle>
    <tableStyle name="Test complet - Grille de saisie-style 60" pivot="0" count="3" xr9:uid="{00000000-0011-0000-FFFF-FFFF78000000}">
      <tableStyleElement type="headerRow" dxfId="37"/>
      <tableStyleElement type="firstRowStripe" dxfId="36"/>
      <tableStyleElement type="secondRowStripe" dxfId="35"/>
    </tableStyle>
    <tableStyle name="Test complet - Grille de saisie-style 61" pivot="0" count="3" xr9:uid="{00000000-0011-0000-FFFF-FFFF79000000}">
      <tableStyleElement type="headerRow" dxfId="34"/>
      <tableStyleElement type="firstRowStripe" dxfId="33"/>
      <tableStyleElement type="secondRowStripe" dxfId="32"/>
    </tableStyle>
    <tableStyle name="Test complet - Grille de saisie-style 62" pivot="0" count="3" xr9:uid="{00000000-0011-0000-FFFF-FFFF7A000000}">
      <tableStyleElement type="headerRow" dxfId="31"/>
      <tableStyleElement type="firstRowStripe" dxfId="30"/>
      <tableStyleElement type="secondRowStripe" dxfId="29"/>
    </tableStyle>
  </tableStyles>
  <colors>
    <mruColors>
      <color rgb="FF0021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1" Type="http://schemas.openxmlformats.org/officeDocument/2006/relationships/worksheet" Target="worksheets/sheet1.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customschemas.google.com/relationships/workbookmetadata" Target="metadata"/><Relationship Id="rId19"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oneCellAnchor>
    <xdr:from>
      <xdr:col>11</xdr:col>
      <xdr:colOff>0</xdr:colOff>
      <xdr:row>15</xdr:row>
      <xdr:rowOff>0</xdr:rowOff>
    </xdr:from>
    <xdr:ext cx="228600" cy="190500"/>
    <xdr:pic>
      <xdr:nvPicPr>
        <xdr:cNvPr id="3" name="image3.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19</xdr:row>
      <xdr:rowOff>0</xdr:rowOff>
    </xdr:from>
    <xdr:ext cx="247650" cy="190500"/>
    <xdr:pic>
      <xdr:nvPicPr>
        <xdr:cNvPr id="4" name="image1.png" title="Imag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23</xdr:row>
      <xdr:rowOff>0</xdr:rowOff>
    </xdr:from>
    <xdr:ext cx="238125" cy="190500"/>
    <xdr:pic>
      <xdr:nvPicPr>
        <xdr:cNvPr id="5" name="image7.png" title="Image">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27</xdr:row>
      <xdr:rowOff>0</xdr:rowOff>
    </xdr:from>
    <xdr:ext cx="247650" cy="190500"/>
    <xdr:pic>
      <xdr:nvPicPr>
        <xdr:cNvPr id="6" name="image11.png" title="Image">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31</xdr:row>
      <xdr:rowOff>0</xdr:rowOff>
    </xdr:from>
    <xdr:ext cx="257175" cy="190500"/>
    <xdr:pic>
      <xdr:nvPicPr>
        <xdr:cNvPr id="7" name="image13.png" title="Image">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0</xdr:colOff>
      <xdr:row>35</xdr:row>
      <xdr:rowOff>0</xdr:rowOff>
    </xdr:from>
    <xdr:ext cx="276225" cy="190500"/>
    <xdr:pic>
      <xdr:nvPicPr>
        <xdr:cNvPr id="8" name="image12.png" title="Image">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11</xdr:col>
      <xdr:colOff>0</xdr:colOff>
      <xdr:row>45</xdr:row>
      <xdr:rowOff>0</xdr:rowOff>
    </xdr:from>
    <xdr:ext cx="247650" cy="190500"/>
    <xdr:pic>
      <xdr:nvPicPr>
        <xdr:cNvPr id="9" name="image4.png" title="Image">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56</xdr:row>
      <xdr:rowOff>0</xdr:rowOff>
    </xdr:from>
    <xdr:ext cx="257175" cy="190500"/>
    <xdr:pic>
      <xdr:nvPicPr>
        <xdr:cNvPr id="11" name="image19.png" title="Image">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59</xdr:row>
      <xdr:rowOff>0</xdr:rowOff>
    </xdr:from>
    <xdr:ext cx="247650" cy="190500"/>
    <xdr:pic>
      <xdr:nvPicPr>
        <xdr:cNvPr id="12" name="image15.png" title="Image">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11</xdr:col>
      <xdr:colOff>0</xdr:colOff>
      <xdr:row>62</xdr:row>
      <xdr:rowOff>0</xdr:rowOff>
    </xdr:from>
    <xdr:ext cx="247650" cy="190500"/>
    <xdr:pic>
      <xdr:nvPicPr>
        <xdr:cNvPr id="13" name="image4.png" title="Image">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0</xdr:colOff>
      <xdr:row>65</xdr:row>
      <xdr:rowOff>0</xdr:rowOff>
    </xdr:from>
    <xdr:ext cx="247650" cy="190500"/>
    <xdr:pic>
      <xdr:nvPicPr>
        <xdr:cNvPr id="14" name="image11.png" title="Image">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69</xdr:row>
      <xdr:rowOff>0</xdr:rowOff>
    </xdr:from>
    <xdr:ext cx="285750" cy="190500"/>
    <xdr:pic>
      <xdr:nvPicPr>
        <xdr:cNvPr id="15" name="image8.png" title="Image">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0</xdr:colOff>
      <xdr:row>72</xdr:row>
      <xdr:rowOff>0</xdr:rowOff>
    </xdr:from>
    <xdr:ext cx="304800" cy="190500"/>
    <xdr:pic>
      <xdr:nvPicPr>
        <xdr:cNvPr id="16" name="image9.png" title="Image">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75</xdr:row>
      <xdr:rowOff>0</xdr:rowOff>
    </xdr:from>
    <xdr:ext cx="276225" cy="190500"/>
    <xdr:pic>
      <xdr:nvPicPr>
        <xdr:cNvPr id="17" name="image12.png" title="Image">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11</xdr:col>
      <xdr:colOff>0</xdr:colOff>
      <xdr:row>82</xdr:row>
      <xdr:rowOff>0</xdr:rowOff>
    </xdr:from>
    <xdr:ext cx="257175" cy="190500"/>
    <xdr:pic>
      <xdr:nvPicPr>
        <xdr:cNvPr id="18" name="image6.png" title="Image">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85</xdr:row>
      <xdr:rowOff>0</xdr:rowOff>
    </xdr:from>
    <xdr:ext cx="238125" cy="190500"/>
    <xdr:pic>
      <xdr:nvPicPr>
        <xdr:cNvPr id="19" name="image7.png" title="Image">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0</xdr:colOff>
      <xdr:row>3</xdr:row>
      <xdr:rowOff>0</xdr:rowOff>
    </xdr:from>
    <xdr:ext cx="838200" cy="285750"/>
    <xdr:pic>
      <xdr:nvPicPr>
        <xdr:cNvPr id="2" name="image16.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71:E97">
  <tableColumns count="4">
    <tableColumn id="1" xr3:uid="{00000000-0010-0000-0000-000001000000}" name="Qualité ( Mr, Mme, Melle)"/>
    <tableColumn id="2" xr3:uid="{00000000-0010-0000-0000-000002000000}" name="Mr / Monsieur"/>
    <tableColumn id="3" xr3:uid="{00000000-0010-0000-0000-000003000000}" name="Intégration"/>
    <tableColumn id="4" xr3:uid="{00000000-0010-0000-0000-000004000000}" name="Non testé"/>
  </tableColumns>
  <tableStyleInfo name="Test rapide - Grille de saisie-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T109:U109" headerRowCount="0">
  <tableColumns count="2">
    <tableColumn id="1" xr3:uid="{00000000-0010-0000-0900-000001000000}" name="Column1"/>
    <tableColumn id="2" xr3:uid="{00000000-0010-0000-0900-000002000000}" name="Column2"/>
  </tableColumns>
  <tableStyleInfo name="Test rapide - Grille de saisie-style 10" showFirstColumn="1" showLastColumn="1" showRowStripes="1" showColumnStripes="0"/>
  <extLst>
    <ext uri="GoogleSheetsCustomDataVersion1">
      <go:sheetsCustomData xmlns:go="http://customooxmlschemas.google.com/" headerRowCount="1"/>
    </ext>
  </extLst>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_100" displayName="Table_100" ref="L675:N677" headerRowCount="0">
  <tableColumns count="3">
    <tableColumn id="1" xr3:uid="{00000000-0010-0000-6300-000001000000}" name="Column1"/>
    <tableColumn id="2" xr3:uid="{00000000-0010-0000-6300-000002000000}" name="Column2"/>
    <tableColumn id="3" xr3:uid="{00000000-0010-0000-6300-000003000000}" name="Column3"/>
  </tableColumns>
  <tableStyleInfo name="Test complet - Grille de saisie-style 39"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_101" displayName="Table_101" ref="P675:R677" headerRowCount="0">
  <tableColumns count="3">
    <tableColumn id="1" xr3:uid="{00000000-0010-0000-6400-000001000000}" name="Column1"/>
    <tableColumn id="2" xr3:uid="{00000000-0010-0000-6400-000002000000}" name="Column2"/>
    <tableColumn id="3" xr3:uid="{00000000-0010-0000-6400-000003000000}" name="Column3"/>
  </tableColumns>
  <tableStyleInfo name="Test complet - Grille de saisie-style 40"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_102" displayName="Table_102" ref="T675:V677" headerRowCount="0">
  <tableColumns count="3">
    <tableColumn id="1" xr3:uid="{00000000-0010-0000-6500-000001000000}" name="Column1"/>
    <tableColumn id="2" xr3:uid="{00000000-0010-0000-6500-000002000000}" name="Column2"/>
    <tableColumn id="3" xr3:uid="{00000000-0010-0000-6500-000003000000}" name="Column3"/>
  </tableColumns>
  <tableStyleInfo name="Test complet - Grille de saisie-style 41"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_103" displayName="Table_103" ref="E678:E680" headerRowCount="0">
  <tableColumns count="1">
    <tableColumn id="1" xr3:uid="{00000000-0010-0000-6600-000001000000}" name="Column1"/>
  </tableColumns>
  <tableStyleInfo name="Test complet - Grille de saisie-style 42"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_104" displayName="Table_104" ref="I678:I680" headerRowCount="0">
  <tableColumns count="1">
    <tableColumn id="1" xr3:uid="{00000000-0010-0000-6700-000001000000}" name="Column1"/>
  </tableColumns>
  <tableStyleInfo name="Test complet - Grille de saisie-style 43"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_105" displayName="Table_105" ref="M678:M680" headerRowCount="0">
  <tableColumns count="1">
    <tableColumn id="1" xr3:uid="{00000000-0010-0000-6800-000001000000}" name="Column1"/>
  </tableColumns>
  <tableStyleInfo name="Test complet - Grille de saisie-style 44"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_106" displayName="Table_106" ref="Q678:Q680" headerRowCount="0">
  <tableColumns count="1">
    <tableColumn id="1" xr3:uid="{00000000-0010-0000-6900-000001000000}" name="Column1"/>
  </tableColumns>
  <tableStyleInfo name="Test complet - Grille de saisie-style 45"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_107" displayName="Table_107" ref="U678:U680" headerRowCount="0">
  <tableColumns count="1">
    <tableColumn id="1" xr3:uid="{00000000-0010-0000-6A00-000001000000}" name="Column1"/>
  </tableColumns>
  <tableStyleInfo name="Test complet - Grille de saisie-style 46"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_108" displayName="Table_108" ref="D764:E766">
  <tableColumns count="2">
    <tableColumn id="1" xr3:uid="{00000000-0010-0000-6B00-000001000000}" name="Conservés"/>
    <tableColumn id="2" xr3:uid="{00000000-0010-0000-6B00-000002000000}" name="Non testé"/>
  </tableColumns>
  <tableStyleInfo name="Test complet - Grille de saisie-style 47"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_109" displayName="Table_109" ref="G764:G771" headerRowCount="0">
  <tableColumns count="1">
    <tableColumn id="1" xr3:uid="{00000000-0010-0000-6C00-000001000000}" name="Column1"/>
  </tableColumns>
  <tableStyleInfo name="Test complet - Grille de saisie-style 48" showFirstColumn="1" showLastColumn="1" showRowStripes="1" showColumnStripes="0"/>
  <extLst>
    <ext uri="GoogleSheetsCustomDataVersion1">
      <go:sheetsCustomData xmlns:go="http://customooxmlschemas.google.com/" headerRowCount="1"/>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W109" headerRowCount="0">
  <tableColumns count="1">
    <tableColumn id="1" xr3:uid="{00000000-0010-0000-0A00-000001000000}" name="Column1"/>
  </tableColumns>
  <tableStyleInfo name="Test rapide - Grille de saisie-style 11" showFirstColumn="1" showLastColumn="1" showRowStripes="1" showColumnStripes="0"/>
  <extLst>
    <ext uri="GoogleSheetsCustomDataVersion1">
      <go:sheetsCustomData xmlns:go="http://customooxmlschemas.google.com/" headerRowCount="1"/>
    </ext>
  </extLst>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_110" displayName="Table_110" ref="K764:K771" headerRowCount="0">
  <tableColumns count="1">
    <tableColumn id="1" xr3:uid="{00000000-0010-0000-6D00-000001000000}" name="Column1"/>
  </tableColumns>
  <tableStyleInfo name="Test complet - Grille de saisie-style 49" showFirstColumn="1" showLastColumn="1" showRowStripes="1" showColumnStripes="0"/>
  <extLst>
    <ext uri="GoogleSheetsCustomDataVersion1">
      <go:sheetsCustomData xmlns:go="http://customooxmlschemas.google.com/" headerRowCount="1"/>
    </ext>
  </extLst>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_111" displayName="Table_111" ref="O764:O771" headerRowCount="0">
  <tableColumns count="1">
    <tableColumn id="1" xr3:uid="{00000000-0010-0000-6E00-000001000000}" name="Column1"/>
  </tableColumns>
  <tableStyleInfo name="Test complet - Grille de saisie-style 50" showFirstColumn="1" showLastColumn="1" showRowStripes="1" showColumnStripes="0"/>
  <extLst>
    <ext uri="GoogleSheetsCustomDataVersion1">
      <go:sheetsCustomData xmlns:go="http://customooxmlschemas.google.com/" headerRowCount="1"/>
    </ext>
  </extLst>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_112" displayName="Table_112" ref="D778:E780">
  <tableColumns count="2">
    <tableColumn id="1" xr3:uid="{00000000-0010-0000-6F00-000001000000}" name="Conservés"/>
    <tableColumn id="2" xr3:uid="{00000000-0010-0000-6F00-000002000000}" name="Non testé"/>
  </tableColumns>
  <tableStyleInfo name="Test complet - Grille de saisie-style 51"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_113" displayName="Table_113" ref="G778:G785" headerRowCount="0">
  <tableColumns count="1">
    <tableColumn id="1" xr3:uid="{00000000-0010-0000-7000-000001000000}" name="Column1"/>
  </tableColumns>
  <tableStyleInfo name="Test complet - Grille de saisie-style 52" showFirstColumn="1" showLastColumn="1" showRowStripes="1" showColumnStripes="0"/>
  <extLst>
    <ext uri="GoogleSheetsCustomDataVersion1">
      <go:sheetsCustomData xmlns:go="http://customooxmlschemas.google.com/" headerRowCount="1"/>
    </ext>
  </extLst>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_114" displayName="Table_114" ref="K778:K785" headerRowCount="0">
  <tableColumns count="1">
    <tableColumn id="1" xr3:uid="{00000000-0010-0000-7100-000001000000}" name="Column1"/>
  </tableColumns>
  <tableStyleInfo name="Test complet - Grille de saisie-style 53" showFirstColumn="1" showLastColumn="1" showRowStripes="1" showColumnStripes="0"/>
  <extLst>
    <ext uri="GoogleSheetsCustomDataVersion1">
      <go:sheetsCustomData xmlns:go="http://customooxmlschemas.google.com/" headerRowCount="1"/>
    </ext>
  </extLst>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_115" displayName="Table_115" ref="O778:O785" headerRowCount="0">
  <tableColumns count="1">
    <tableColumn id="1" xr3:uid="{00000000-0010-0000-7200-000001000000}" name="Column1"/>
  </tableColumns>
  <tableStyleInfo name="Test complet - Grille de saisie-style 54" showFirstColumn="1" showLastColumn="1" showRowStripes="1" showColumnStripes="0"/>
  <extLst>
    <ext uri="GoogleSheetsCustomDataVersion1">
      <go:sheetsCustomData xmlns:go="http://customooxmlschemas.google.com/" headerRowCount="1"/>
    </ext>
  </extLst>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_116" displayName="Table_116" ref="D792:E794">
  <tableColumns count="2">
    <tableColumn id="1" xr3:uid="{00000000-0010-0000-7300-000001000000}" name="Conservés"/>
    <tableColumn id="2" xr3:uid="{00000000-0010-0000-7300-000002000000}" name="Non testé"/>
  </tableColumns>
  <tableStyleInfo name="Test complet - Grille de saisie-style 55"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_117" displayName="Table_117" ref="G792:G799" headerRowCount="0">
  <tableColumns count="1">
    <tableColumn id="1" xr3:uid="{00000000-0010-0000-7400-000001000000}" name="Column1"/>
  </tableColumns>
  <tableStyleInfo name="Test complet - Grille de saisie-style 56" showFirstColumn="1" showLastColumn="1" showRowStripes="1" showColumnStripes="0"/>
  <extLst>
    <ext uri="GoogleSheetsCustomDataVersion1">
      <go:sheetsCustomData xmlns:go="http://customooxmlschemas.google.com/" headerRowCount="1"/>
    </ext>
  </extLst>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_118" displayName="Table_118" ref="K792:K799" headerRowCount="0">
  <tableColumns count="1">
    <tableColumn id="1" xr3:uid="{00000000-0010-0000-7500-000001000000}" name="Column1"/>
  </tableColumns>
  <tableStyleInfo name="Test complet - Grille de saisie-style 57" showFirstColumn="1" showLastColumn="1" showRowStripes="1" showColumnStripes="0"/>
  <extLst>
    <ext uri="GoogleSheetsCustomDataVersion1">
      <go:sheetsCustomData xmlns:go="http://customooxmlschemas.google.com/" headerRowCount="1"/>
    </ext>
  </extLst>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_119" displayName="Table_119" ref="O792:O799" headerRowCount="0">
  <tableColumns count="1">
    <tableColumn id="1" xr3:uid="{00000000-0010-0000-7600-000001000000}" name="Column1"/>
  </tableColumns>
  <tableStyleInfo name="Test complet - Grille de saisie-style 58" showFirstColumn="1" showLastColumn="1" showRowStripes="1" showColumnStripes="0"/>
  <extLst>
    <ext uri="GoogleSheetsCustomDataVersion1">
      <go:sheetsCustomData xmlns:go="http://customooxmlschemas.google.com/" headerRowCount="1"/>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B110:E110" headerRowCount="0">
  <tableColumns count="4">
    <tableColumn id="1" xr3:uid="{00000000-0010-0000-0B00-000001000000}" name="Column1"/>
    <tableColumn id="2" xr3:uid="{00000000-0010-0000-0B00-000002000000}" name="Column2"/>
    <tableColumn id="3" xr3:uid="{00000000-0010-0000-0B00-000003000000}" name="Column3"/>
    <tableColumn id="4" xr3:uid="{00000000-0010-0000-0B00-000004000000}" name="Column4"/>
  </tableColumns>
  <tableStyleInfo name="Test rapide - Grille de saisie-style 12"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_120" displayName="Table_120" ref="D805:E808">
  <tableColumns count="2">
    <tableColumn id="1" xr3:uid="{00000000-0010-0000-7700-000001000000}" name="Modifié"/>
    <tableColumn id="2" xr3:uid="{00000000-0010-0000-7700-000002000000}" name="Non testé"/>
  </tableColumns>
  <tableStyleInfo name="Test complet - Grille de saisie-style 59"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_121" displayName="Table_121" ref="G805:G808" headerRowCount="0">
  <tableColumns count="1">
    <tableColumn id="1" xr3:uid="{00000000-0010-0000-7800-000001000000}" name="Column1"/>
  </tableColumns>
  <tableStyleInfo name="Test complet - Grille de saisie-style 60" showFirstColumn="1" showLastColumn="1" showRowStripes="1" showColumnStripes="0"/>
  <extLst>
    <ext uri="GoogleSheetsCustomDataVersion1">
      <go:sheetsCustomData xmlns:go="http://customooxmlschemas.google.com/" headerRowCount="1"/>
    </ext>
  </extLst>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_122" displayName="Table_122" ref="K805:K808" headerRowCount="0">
  <tableColumns count="1">
    <tableColumn id="1" xr3:uid="{00000000-0010-0000-7900-000001000000}" name="Column1"/>
  </tableColumns>
  <tableStyleInfo name="Test complet - Grille de saisie-style 61" showFirstColumn="1" showLastColumn="1" showRowStripes="1" showColumnStripes="0"/>
  <extLst>
    <ext uri="GoogleSheetsCustomDataVersion1">
      <go:sheetsCustomData xmlns:go="http://customooxmlschemas.google.com/" headerRowCount="1"/>
    </ext>
  </extLst>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_123" displayName="Table_123" ref="O805:O808" headerRowCount="0">
  <tableColumns count="1">
    <tableColumn id="1" xr3:uid="{00000000-0010-0000-7A00-000001000000}" name="Column1"/>
  </tableColumns>
  <tableStyleInfo name="Test complet - Grille de saisie-style 62" showFirstColumn="1" showLastColumn="1" showRowStripes="1" showColumnStripes="0"/>
  <extLst>
    <ext uri="GoogleSheetsCustomDataVersion1">
      <go:sheetsCustomData xmlns:go="http://customooxmlschemas.google.com/" headerRowCount="1"/>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H110:I110" headerRowCount="0">
  <tableColumns count="2">
    <tableColumn id="1" xr3:uid="{00000000-0010-0000-0C00-000001000000}" name="Column1"/>
    <tableColumn id="2" xr3:uid="{00000000-0010-0000-0C00-000002000000}" name="Column2"/>
  </tableColumns>
  <tableStyleInfo name="Test rapide - Grille de saisie-style 13"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K110:W110" headerRowCount="0">
  <tableColumns count="13">
    <tableColumn id="1" xr3:uid="{00000000-0010-0000-0D00-000001000000}" name="Column1"/>
    <tableColumn id="2" xr3:uid="{00000000-0010-0000-0D00-000002000000}" name="Column2"/>
    <tableColumn id="3" xr3:uid="{00000000-0010-0000-0D00-000003000000}" name="Column3"/>
    <tableColumn id="4" xr3:uid="{00000000-0010-0000-0D00-000004000000}" name="Column4"/>
    <tableColumn id="5" xr3:uid="{00000000-0010-0000-0D00-000005000000}" name="Column5"/>
    <tableColumn id="6" xr3:uid="{00000000-0010-0000-0D00-000006000000}" name="Column6"/>
    <tableColumn id="7" xr3:uid="{00000000-0010-0000-0D00-000007000000}" name="Column7"/>
    <tableColumn id="8" xr3:uid="{00000000-0010-0000-0D00-000008000000}" name="Column8"/>
    <tableColumn id="9" xr3:uid="{00000000-0010-0000-0D00-000009000000}" name="Column9"/>
    <tableColumn id="10" xr3:uid="{00000000-0010-0000-0D00-00000A000000}" name="Column10"/>
    <tableColumn id="11" xr3:uid="{00000000-0010-0000-0D00-00000B000000}" name="Column11"/>
    <tableColumn id="12" xr3:uid="{00000000-0010-0000-0D00-00000C000000}" name="Column12"/>
    <tableColumn id="13" xr3:uid="{00000000-0010-0000-0D00-00000D000000}" name="Column13"/>
  </tableColumns>
  <tableStyleInfo name="Test rapide - Grille de saisie-style 14"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B163" headerRowCount="0">
  <tableColumns count="1">
    <tableColumn id="1" xr3:uid="{00000000-0010-0000-0E00-000001000000}" name="Column1"/>
  </tableColumns>
  <tableStyleInfo name="Test rapide - Grille de saisie-style 15"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C163" headerRowCount="0">
  <tableColumns count="1">
    <tableColumn id="1" xr3:uid="{00000000-0010-0000-0F00-000001000000}" name="Column1"/>
  </tableColumns>
  <tableStyleInfo name="Test rapide - Grille de saisie-style 16"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D163:E163" headerRowCount="0">
  <tableColumns count="2">
    <tableColumn id="1" xr3:uid="{00000000-0010-0000-1000-000001000000}" name="Column1"/>
    <tableColumn id="2" xr3:uid="{00000000-0010-0000-1000-000002000000}" name="Column2"/>
  </tableColumns>
  <tableStyleInfo name="Test rapide - Grille de saisie-style 17"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G163" headerRowCount="0">
  <tableColumns count="1">
    <tableColumn id="1" xr3:uid="{00000000-0010-0000-1100-000001000000}" name="Column1"/>
  </tableColumns>
  <tableStyleInfo name="Test rapide - Grille de saisie-style 18"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H163:I163" headerRowCount="0">
  <tableColumns count="2">
    <tableColumn id="1" xr3:uid="{00000000-0010-0000-1200-000001000000}" name="Column1"/>
    <tableColumn id="2" xr3:uid="{00000000-0010-0000-1200-000002000000}" name="Column2"/>
  </tableColumns>
  <tableStyleInfo name="Test rapide - Grille de saisie-style 19"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D109:E109" headerRowCount="0">
  <tableColumns count="2">
    <tableColumn id="1" xr3:uid="{00000000-0010-0000-0100-000001000000}" name="Column1"/>
    <tableColumn id="2" xr3:uid="{00000000-0010-0000-0100-000002000000}" name="Column2"/>
  </tableColumns>
  <tableStyleInfo name="Test rapide - Grille de saisie-style 2" showFirstColumn="1" showLastColumn="1" showRowStripes="1" showColumnStripes="0"/>
  <extLst>
    <ext uri="GoogleSheetsCustomDataVersion1">
      <go:sheetsCustomData xmlns:go="http://customooxmlschemas.google.com/" headerRowCount="1"/>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K163:W163" headerRowCount="0">
  <tableColumns count="13">
    <tableColumn id="1" xr3:uid="{00000000-0010-0000-1300-000001000000}" name="Column1"/>
    <tableColumn id="2" xr3:uid="{00000000-0010-0000-1300-000002000000}" name="Column2"/>
    <tableColumn id="3" xr3:uid="{00000000-0010-0000-1300-000003000000}" name="Column3"/>
    <tableColumn id="4" xr3:uid="{00000000-0010-0000-1300-000004000000}" name="Column4"/>
    <tableColumn id="5" xr3:uid="{00000000-0010-0000-1300-000005000000}" name="Column5"/>
    <tableColumn id="6" xr3:uid="{00000000-0010-0000-1300-000006000000}" name="Column6"/>
    <tableColumn id="7" xr3:uid="{00000000-0010-0000-1300-000007000000}" name="Column7"/>
    <tableColumn id="8" xr3:uid="{00000000-0010-0000-1300-000008000000}" name="Column8"/>
    <tableColumn id="9" xr3:uid="{00000000-0010-0000-1300-000009000000}" name="Column9"/>
    <tableColumn id="10" xr3:uid="{00000000-0010-0000-1300-00000A000000}" name="Column10"/>
    <tableColumn id="11" xr3:uid="{00000000-0010-0000-1300-00000B000000}" name="Column11"/>
    <tableColumn id="12" xr3:uid="{00000000-0010-0000-1300-00000C000000}" name="Column12"/>
    <tableColumn id="13" xr3:uid="{00000000-0010-0000-1300-00000D000000}" name="Column13"/>
  </tableColumns>
  <tableStyleInfo name="Test rapide - Grille de saisie-style 20"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B168" headerRowCount="0">
  <tableColumns count="1">
    <tableColumn id="1" xr3:uid="{00000000-0010-0000-1400-000001000000}" name="Column1"/>
  </tableColumns>
  <tableStyleInfo name="Test rapide - Grille de saisie-style 21"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C168" headerRowCount="0">
  <tableColumns count="1">
    <tableColumn id="1" xr3:uid="{00000000-0010-0000-1500-000001000000}" name="Column1"/>
  </tableColumns>
  <tableStyleInfo name="Test rapide - Grille de saisie-style 22"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D168:E168" headerRowCount="0">
  <tableColumns count="2">
    <tableColumn id="1" xr3:uid="{00000000-0010-0000-1600-000001000000}" name="Column1"/>
    <tableColumn id="2" xr3:uid="{00000000-0010-0000-1600-000002000000}" name="Column2"/>
  </tableColumns>
  <tableStyleInfo name="Test rapide - Grille de saisie-style 23"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G168" headerRowCount="0">
  <tableColumns count="1">
    <tableColumn id="1" xr3:uid="{00000000-0010-0000-1700-000001000000}" name="Column1"/>
  </tableColumns>
  <tableStyleInfo name="Test rapide - Grille de saisie-style 24"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H168:I168" headerRowCount="0">
  <tableColumns count="2">
    <tableColumn id="1" xr3:uid="{00000000-0010-0000-1800-000001000000}" name="Column1"/>
    <tableColumn id="2" xr3:uid="{00000000-0010-0000-1800-000002000000}" name="Column2"/>
  </tableColumns>
  <tableStyleInfo name="Test rapide - Grille de saisie-style 25"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K168:W168" headerRowCount="0">
  <tableColumns count="13">
    <tableColumn id="1" xr3:uid="{00000000-0010-0000-1900-000001000000}" name="Column1"/>
    <tableColumn id="2" xr3:uid="{00000000-0010-0000-1900-000002000000}" name="Column2"/>
    <tableColumn id="3" xr3:uid="{00000000-0010-0000-1900-000003000000}" name="Column3"/>
    <tableColumn id="4" xr3:uid="{00000000-0010-0000-1900-000004000000}" name="Column4"/>
    <tableColumn id="5" xr3:uid="{00000000-0010-0000-1900-000005000000}" name="Column5"/>
    <tableColumn id="6" xr3:uid="{00000000-0010-0000-1900-000006000000}" name="Column6"/>
    <tableColumn id="7" xr3:uid="{00000000-0010-0000-1900-000007000000}" name="Column7"/>
    <tableColumn id="8" xr3:uid="{00000000-0010-0000-1900-000008000000}" name="Column8"/>
    <tableColumn id="9" xr3:uid="{00000000-0010-0000-1900-000009000000}" name="Column9"/>
    <tableColumn id="10" xr3:uid="{00000000-0010-0000-1900-00000A000000}" name="Column10"/>
    <tableColumn id="11" xr3:uid="{00000000-0010-0000-1900-00000B000000}" name="Column11"/>
    <tableColumn id="12" xr3:uid="{00000000-0010-0000-1900-00000C000000}" name="Column12"/>
    <tableColumn id="13" xr3:uid="{00000000-0010-0000-1900-00000D000000}" name="Column13"/>
  </tableColumns>
  <tableStyleInfo name="Test rapide - Grille de saisie-style 26"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D186:F188" headerRowCount="0">
  <tableColumns count="3">
    <tableColumn id="1" xr3:uid="{00000000-0010-0000-1A00-000001000000}" name="Column1"/>
    <tableColumn id="2" xr3:uid="{00000000-0010-0000-1A00-000002000000}" name="Column2"/>
    <tableColumn id="3" xr3:uid="{00000000-0010-0000-1A00-000003000000}" name="Column3"/>
  </tableColumns>
  <tableStyleInfo name="Test rapide - Grille de saisie-style 27"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H186:J188" headerRowCount="0">
  <tableColumns count="3">
    <tableColumn id="1" xr3:uid="{00000000-0010-0000-1B00-000001000000}" name="Column1"/>
    <tableColumn id="2" xr3:uid="{00000000-0010-0000-1B00-000002000000}" name="Column2"/>
    <tableColumn id="3" xr3:uid="{00000000-0010-0000-1B00-000003000000}" name="Column3"/>
  </tableColumns>
  <tableStyleInfo name="Test rapide - Grille de saisie-style 28"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L186:N188" headerRowCount="0">
  <tableColumns count="3">
    <tableColumn id="1" xr3:uid="{00000000-0010-0000-1C00-000001000000}" name="Column1"/>
    <tableColumn id="2" xr3:uid="{00000000-0010-0000-1C00-000002000000}" name="Column2"/>
    <tableColumn id="3" xr3:uid="{00000000-0010-0000-1C00-000003000000}" name="Column3"/>
  </tableColumns>
  <tableStyleInfo name="Test rapide - Grille de saisie-style 29"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G109" headerRowCount="0">
  <tableColumns count="1">
    <tableColumn id="1" xr3:uid="{00000000-0010-0000-0200-000001000000}" name="Column1"/>
  </tableColumns>
  <tableStyleInfo name="Test rapide - Grille de saisie-style 3" showFirstColumn="1" showLastColumn="1" showRowStripes="1" showColumnStripes="0"/>
  <extLst>
    <ext uri="GoogleSheetsCustomDataVersion1">
      <go:sheetsCustomData xmlns:go="http://customooxmlschemas.google.com/" headerRowCount="1"/>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P186:R188" headerRowCount="0">
  <tableColumns count="3">
    <tableColumn id="1" xr3:uid="{00000000-0010-0000-1D00-000001000000}" name="Column1"/>
    <tableColumn id="2" xr3:uid="{00000000-0010-0000-1D00-000002000000}" name="Column2"/>
    <tableColumn id="3" xr3:uid="{00000000-0010-0000-1D00-000003000000}" name="Column3"/>
  </tableColumns>
  <tableStyleInfo name="Test rapide - Grille de saisie-style 30"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T186:V188" headerRowCount="0">
  <tableColumns count="3">
    <tableColumn id="1" xr3:uid="{00000000-0010-0000-1E00-000001000000}" name="Column1"/>
    <tableColumn id="2" xr3:uid="{00000000-0010-0000-1E00-000002000000}" name="Column2"/>
    <tableColumn id="3" xr3:uid="{00000000-0010-0000-1E00-000003000000}" name="Column3"/>
  </tableColumns>
  <tableStyleInfo name="Test rapide - Grille de saisie-style 31"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E189:E191" headerRowCount="0">
  <tableColumns count="1">
    <tableColumn id="1" xr3:uid="{00000000-0010-0000-1F00-000001000000}" name="Column1"/>
  </tableColumns>
  <tableStyleInfo name="Test rapide - Grille de saisie-style 32"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I189:I191" headerRowCount="0">
  <tableColumns count="1">
    <tableColumn id="1" xr3:uid="{00000000-0010-0000-2000-000001000000}" name="Column1"/>
  </tableColumns>
  <tableStyleInfo name="Test rapide - Grille de saisie-style 33"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M189:M191" headerRowCount="0">
  <tableColumns count="1">
    <tableColumn id="1" xr3:uid="{00000000-0010-0000-2100-000001000000}" name="Column1"/>
  </tableColumns>
  <tableStyleInfo name="Test rapide - Grille de saisie-style 34"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Q189:Q191" headerRowCount="0">
  <tableColumns count="1">
    <tableColumn id="1" xr3:uid="{00000000-0010-0000-2200-000001000000}" name="Column1"/>
  </tableColumns>
  <tableStyleInfo name="Test rapide - Grille de saisie-style 35"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U189:U191" headerRowCount="0">
  <tableColumns count="1">
    <tableColumn id="1" xr3:uid="{00000000-0010-0000-2300-000001000000}" name="Column1"/>
  </tableColumns>
  <tableStyleInfo name="Test rapide - Grille de saisie-style 36"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D212:F214" headerRowCount="0">
  <tableColumns count="3">
    <tableColumn id="1" xr3:uid="{00000000-0010-0000-2400-000001000000}" name="Column1"/>
    <tableColumn id="2" xr3:uid="{00000000-0010-0000-2400-000002000000}" name="Column2"/>
    <tableColumn id="3" xr3:uid="{00000000-0010-0000-2400-000003000000}" name="Column3"/>
  </tableColumns>
  <tableStyleInfo name="Test rapide - Grille de saisie-style 37"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H212:J214" headerRowCount="0">
  <tableColumns count="3">
    <tableColumn id="1" xr3:uid="{00000000-0010-0000-2500-000001000000}" name="Column1"/>
    <tableColumn id="2" xr3:uid="{00000000-0010-0000-2500-000002000000}" name="Column2"/>
    <tableColumn id="3" xr3:uid="{00000000-0010-0000-2500-000003000000}" name="Column3"/>
  </tableColumns>
  <tableStyleInfo name="Test rapide - Grille de saisie-style 38"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L212:N214" headerRowCount="0">
  <tableColumns count="3">
    <tableColumn id="1" xr3:uid="{00000000-0010-0000-2600-000001000000}" name="Column1"/>
    <tableColumn id="2" xr3:uid="{00000000-0010-0000-2600-000002000000}" name="Column2"/>
    <tableColumn id="3" xr3:uid="{00000000-0010-0000-2600-000003000000}" name="Column3"/>
  </tableColumns>
  <tableStyleInfo name="Test rapide - Grille de saisie-style 39"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H109:I109" headerRowCount="0">
  <tableColumns count="2">
    <tableColumn id="1" xr3:uid="{00000000-0010-0000-0300-000001000000}" name="Column1"/>
    <tableColumn id="2" xr3:uid="{00000000-0010-0000-0300-000002000000}" name="Column2"/>
  </tableColumns>
  <tableStyleInfo name="Test rapide - Grille de saisie-style 4" showFirstColumn="1" showLastColumn="1" showRowStripes="1" showColumnStripes="0"/>
  <extLst>
    <ext uri="GoogleSheetsCustomDataVersion1">
      <go:sheetsCustomData xmlns:go="http://customooxmlschemas.google.com/" headerRowCount="1"/>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P212:R214" headerRowCount="0">
  <tableColumns count="3">
    <tableColumn id="1" xr3:uid="{00000000-0010-0000-2700-000001000000}" name="Column1"/>
    <tableColumn id="2" xr3:uid="{00000000-0010-0000-2700-000002000000}" name="Column2"/>
    <tableColumn id="3" xr3:uid="{00000000-0010-0000-2700-000003000000}" name="Column3"/>
  </tableColumns>
  <tableStyleInfo name="Test rapide - Grille de saisie-style 40"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T212:V214" headerRowCount="0">
  <tableColumns count="3">
    <tableColumn id="1" xr3:uid="{00000000-0010-0000-2800-000001000000}" name="Column1"/>
    <tableColumn id="2" xr3:uid="{00000000-0010-0000-2800-000002000000}" name="Column2"/>
    <tableColumn id="3" xr3:uid="{00000000-0010-0000-2800-000003000000}" name="Column3"/>
  </tableColumns>
  <tableStyleInfo name="Test rapide - Grille de saisie-style 41"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E215:E217" headerRowCount="0">
  <tableColumns count="1">
    <tableColumn id="1" xr3:uid="{00000000-0010-0000-2900-000001000000}" name="Column1"/>
  </tableColumns>
  <tableStyleInfo name="Test rapide - Grille de saisie-style 42"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I215:I217" headerRowCount="0">
  <tableColumns count="1">
    <tableColumn id="1" xr3:uid="{00000000-0010-0000-2A00-000001000000}" name="Column1"/>
  </tableColumns>
  <tableStyleInfo name="Test rapide - Grille de saisie-style 43"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M215:M217" headerRowCount="0">
  <tableColumns count="1">
    <tableColumn id="1" xr3:uid="{00000000-0010-0000-2B00-000001000000}" name="Column1"/>
  </tableColumns>
  <tableStyleInfo name="Test rapide - Grille de saisie-style 44"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Q215:Q217" headerRowCount="0">
  <tableColumns count="1">
    <tableColumn id="1" xr3:uid="{00000000-0010-0000-2C00-000001000000}" name="Column1"/>
  </tableColumns>
  <tableStyleInfo name="Test rapide - Grille de saisie-style 45"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U215:U217" headerRowCount="0">
  <tableColumns count="1">
    <tableColumn id="1" xr3:uid="{00000000-0010-0000-2D00-000001000000}" name="Column1"/>
  </tableColumns>
  <tableStyleInfo name="Test rapide - Grille de saisie-style 46"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B244:C250">
  <tableColumns count="2">
    <tableColumn id="1" xr3:uid="{00000000-0010-0000-2E00-000001000000}" name="Traits identité Maître"/>
    <tableColumn id="2" xr3:uid="{00000000-0010-0000-2E00-000002000000}" name="-"/>
  </tableColumns>
  <tableStyleInfo name="Test rapide - Grille de saisie-style 47"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D244:E250">
  <tableColumns count="2">
    <tableColumn id="1" xr3:uid="{00000000-0010-0000-2F00-000001000000}" name="Conservés"/>
    <tableColumn id="2" xr3:uid="{00000000-0010-0000-2F00-000002000000}" name="Non testé"/>
  </tableColumns>
  <tableStyleInfo name="Test rapide - Grille de saisie-style 48"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H244:I250">
  <tableColumns count="2">
    <tableColumn id="1" xr3:uid="{00000000-0010-0000-3000-000001000000}" name="Conservés"/>
    <tableColumn id="2" xr3:uid="{00000000-0010-0000-3000-000002000000}" name="Non testé"/>
  </tableColumns>
  <tableStyleInfo name="Test rapide - Grille de saisie-style 49"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K109" headerRowCount="0">
  <tableColumns count="1">
    <tableColumn id="1" xr3:uid="{00000000-0010-0000-0400-000001000000}" name="Column1"/>
  </tableColumns>
  <tableStyleInfo name="Test rapide - Grille de saisie-style 5" showFirstColumn="1" showLastColumn="1" showRowStripes="1" showColumnStripes="0"/>
  <extLst>
    <ext uri="GoogleSheetsCustomDataVersion1">
      <go:sheetsCustomData xmlns:go="http://customooxmlschemas.google.com/" headerRowCount="1"/>
    </ext>
  </extLst>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L244:M250">
  <tableColumns count="2">
    <tableColumn id="1" xr3:uid="{00000000-0010-0000-3100-000001000000}" name="Conservés"/>
    <tableColumn id="2" xr3:uid="{00000000-0010-0000-3100-000002000000}" name="Non testé"/>
  </tableColumns>
  <tableStyleInfo name="Test rapide - Grille de saisie-style 50"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P244:Q250">
  <tableColumns count="2">
    <tableColumn id="1" xr3:uid="{00000000-0010-0000-3200-000001000000}" name="Conservés"/>
    <tableColumn id="2" xr3:uid="{00000000-0010-0000-3200-000002000000}" name="Non testé"/>
  </tableColumns>
  <tableStyleInfo name="Test rapide - Grille de saisie-style 51"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S244:W250" headerRowCount="0">
  <tableColumns count="5">
    <tableColumn id="1" xr3:uid="{00000000-0010-0000-3300-000001000000}" name="Column1"/>
    <tableColumn id="2" xr3:uid="{00000000-0010-0000-3300-000002000000}" name="Column2"/>
    <tableColumn id="3" xr3:uid="{00000000-0010-0000-3300-000003000000}" name="Column3"/>
    <tableColumn id="4" xr3:uid="{00000000-0010-0000-3300-000004000000}" name="Column4"/>
    <tableColumn id="5" xr3:uid="{00000000-0010-0000-3300-000005000000}" name="Column5"/>
  </tableColumns>
  <tableStyleInfo name="Test rapide - Grille de saisie-style 52" showFirstColumn="1" showLastColumn="1" showRowStripes="1" showColumnStripes="0"/>
  <extLst>
    <ext uri="GoogleSheetsCustomDataVersion1">
      <go:sheetsCustomData xmlns:go="http://customooxmlschemas.google.com/" headerRowCount="1"/>
    </ext>
  </extLst>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D261:E261" headerRowCount="0">
  <tableColumns count="2">
    <tableColumn id="1" xr3:uid="{00000000-0010-0000-3400-000001000000}" name="Column1"/>
    <tableColumn id="2" xr3:uid="{00000000-0010-0000-3400-000002000000}" name="Column2"/>
  </tableColumns>
  <tableStyleInfo name="Test rapide - Grille de saisie-style 53" showFirstColumn="1" showLastColumn="1" showRowStripes="1" showColumnStripes="0"/>
  <extLst>
    <ext uri="GoogleSheetsCustomDataVersion1">
      <go:sheetsCustomData xmlns:go="http://customooxmlschemas.google.com/" headerRowCount="1"/>
    </ext>
  </extLst>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G261" headerRowCount="0">
  <tableColumns count="1">
    <tableColumn id="1" xr3:uid="{00000000-0010-0000-3500-000001000000}" name="Column1"/>
  </tableColumns>
  <tableStyleInfo name="Test rapide - Grille de saisie-style 54" showFirstColumn="1" showLastColumn="1" showRowStripes="1" showColumnStripes="0"/>
  <extLst>
    <ext uri="GoogleSheetsCustomDataVersion1">
      <go:sheetsCustomData xmlns:go="http://customooxmlschemas.google.com/" headerRowCount="1"/>
    </ext>
  </extLst>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H261:I261" headerRowCount="0">
  <tableColumns count="2">
    <tableColumn id="1" xr3:uid="{00000000-0010-0000-3600-000001000000}" name="Column1"/>
    <tableColumn id="2" xr3:uid="{00000000-0010-0000-3600-000002000000}" name="Column2"/>
  </tableColumns>
  <tableStyleInfo name="Test rapide - Grille de saisie-style 55" showFirstColumn="1" showLastColumn="1" showRowStripes="1" showColumnStripes="0"/>
  <extLst>
    <ext uri="GoogleSheetsCustomDataVersion1">
      <go:sheetsCustomData xmlns:go="http://customooxmlschemas.google.com/" headerRowCount="1"/>
    </ext>
  </extLst>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K261" headerRowCount="0">
  <tableColumns count="1">
    <tableColumn id="1" xr3:uid="{00000000-0010-0000-3700-000001000000}" name="Column1"/>
  </tableColumns>
  <tableStyleInfo name="Test rapide - Grille de saisie-style 56" showFirstColumn="1" showLastColumn="1" showRowStripes="1" showColumnStripes="0"/>
  <extLst>
    <ext uri="GoogleSheetsCustomDataVersion1">
      <go:sheetsCustomData xmlns:go="http://customooxmlschemas.google.com/" headerRowCount="1"/>
    </ext>
  </extLst>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L261:M261" headerRowCount="0">
  <tableColumns count="2">
    <tableColumn id="1" xr3:uid="{00000000-0010-0000-3800-000001000000}" name="Column1"/>
    <tableColumn id="2" xr3:uid="{00000000-0010-0000-3800-000002000000}" name="Column2"/>
  </tableColumns>
  <tableStyleInfo name="Test rapide - Grille de saisie-style 57" showFirstColumn="1" showLastColumn="1" showRowStripes="1" showColumnStripes="0"/>
  <extLst>
    <ext uri="GoogleSheetsCustomDataVersion1">
      <go:sheetsCustomData xmlns:go="http://customooxmlschemas.google.com/" headerRowCount="1"/>
    </ext>
  </extLst>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O261" headerRowCount="0">
  <tableColumns count="1">
    <tableColumn id="1" xr3:uid="{00000000-0010-0000-3900-000001000000}" name="Column1"/>
  </tableColumns>
  <tableStyleInfo name="Test rapide - Grille de saisie-style 58" showFirstColumn="1" showLastColumn="1" showRowStripes="1" showColumnStripes="0"/>
  <extLst>
    <ext uri="GoogleSheetsCustomDataVersion1">
      <go:sheetsCustomData xmlns:go="http://customooxmlschemas.google.com/" headerRowCount="1"/>
    </ext>
  </extLst>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_59" displayName="Table_59" ref="P261:Q261" headerRowCount="0">
  <tableColumns count="2">
    <tableColumn id="1" xr3:uid="{00000000-0010-0000-3A00-000001000000}" name="Column1"/>
    <tableColumn id="2" xr3:uid="{00000000-0010-0000-3A00-000002000000}" name="Column2"/>
  </tableColumns>
  <tableStyleInfo name="Test rapide - Grille de saisie-style 59"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L109:M109" headerRowCount="0">
  <tableColumns count="2">
    <tableColumn id="1" xr3:uid="{00000000-0010-0000-0500-000001000000}" name="Column1"/>
    <tableColumn id="2" xr3:uid="{00000000-0010-0000-0500-000002000000}" name="Column2"/>
  </tableColumns>
  <tableStyleInfo name="Test rapide - Grille de saisie-style 6" showFirstColumn="1" showLastColumn="1" showRowStripes="1" showColumnStripes="0"/>
  <extLst>
    <ext uri="GoogleSheetsCustomDataVersion1">
      <go:sheetsCustomData xmlns:go="http://customooxmlschemas.google.com/" headerRowCount="1"/>
    </ext>
  </extLst>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_60" displayName="Table_60" ref="T261:U261" headerRowCount="0">
  <tableColumns count="2">
    <tableColumn id="1" xr3:uid="{00000000-0010-0000-3B00-000001000000}" name="Column1"/>
    <tableColumn id="2" xr3:uid="{00000000-0010-0000-3B00-000002000000}" name="Column2"/>
  </tableColumns>
  <tableStyleInfo name="Test rapide - Grille de saisie-style 60" showFirstColumn="1" showLastColumn="1" showRowStripes="1" showColumnStripes="0"/>
  <extLst>
    <ext uri="GoogleSheetsCustomDataVersion1">
      <go:sheetsCustomData xmlns:go="http://customooxmlschemas.google.com/" headerRowCount="1"/>
    </ext>
  </extLst>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_61" displayName="Table_61" ref="W261" headerRowCount="0">
  <tableColumns count="1">
    <tableColumn id="1" xr3:uid="{00000000-0010-0000-3C00-000001000000}" name="Column1"/>
  </tableColumns>
  <tableStyleInfo name="Test rapide - Grille de saisie-style 61" showFirstColumn="1" showLastColumn="1" showRowStripes="1" showColumnStripes="0"/>
  <extLst>
    <ext uri="GoogleSheetsCustomDataVersion1">
      <go:sheetsCustomData xmlns:go="http://customooxmlschemas.google.com/" headerRowCount="1"/>
    </ext>
  </extLst>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_62" displayName="Table_62" ref="B39:E65">
  <tableColumns count="4">
    <tableColumn id="1" xr3:uid="{00000000-0010-0000-3D00-000001000000}" name="Qualité ( Mr, Mme, Melle)"/>
    <tableColumn id="2" xr3:uid="{00000000-0010-0000-3D00-000002000000}" name="Mr / Monsieur"/>
    <tableColumn id="3" xr3:uid="{00000000-0010-0000-3D00-000003000000}" name="Intégration"/>
    <tableColumn id="4" xr3:uid="{00000000-0010-0000-3D00-000004000000}" name="Non testé"/>
  </tableColumns>
  <tableStyleInfo name="Test complet - Grille de saisie-style"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_63" displayName="Table_63" ref="B72:E98">
  <tableColumns count="4">
    <tableColumn id="1" xr3:uid="{00000000-0010-0000-3E00-000001000000}" name="Qualité ( Mr, Mme, Melle)"/>
    <tableColumn id="2" xr3:uid="{00000000-0010-0000-3E00-000002000000}" name="Mr / Monsieur"/>
    <tableColumn id="3" xr3:uid="{00000000-0010-0000-3E00-000003000000}" name="Intégration"/>
    <tableColumn id="4" xr3:uid="{00000000-0010-0000-3E00-000004000000}" name="Non testé"/>
  </tableColumns>
  <tableStyleInfo name="Test complet - Grille de saisie-style 2"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_64" displayName="Table_64" ref="B105:E131">
  <tableColumns count="4">
    <tableColumn id="1" xr3:uid="{00000000-0010-0000-3F00-000001000000}" name="Qualité ( Mr, Mme, Melle)"/>
    <tableColumn id="2" xr3:uid="{00000000-0010-0000-3F00-000002000000}" name="Mr / Monsieur"/>
    <tableColumn id="3" xr3:uid="{00000000-0010-0000-3F00-000003000000}" name="Intégration"/>
    <tableColumn id="4" xr3:uid="{00000000-0010-0000-3F00-000004000000}" name="Non testé"/>
  </tableColumns>
  <tableStyleInfo name="Test complet - Grille de saisie-style 3"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_65" displayName="Table_65" ref="B137:E163">
  <tableColumns count="4">
    <tableColumn id="1" xr3:uid="{00000000-0010-0000-4000-000001000000}" name="Qualité ( Mr, Mme, Melle)"/>
    <tableColumn id="2" xr3:uid="{00000000-0010-0000-4000-000002000000}" name="Mr / Monsieur"/>
    <tableColumn id="3" xr3:uid="{00000000-0010-0000-4000-000003000000}" name="Intégration"/>
    <tableColumn id="4" xr3:uid="{00000000-0010-0000-4000-000004000000}" name="Non testé"/>
  </tableColumns>
  <tableStyleInfo name="Test complet - Grille de saisie-style 4"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_66" displayName="Table_66" ref="B169:E195">
  <tableColumns count="4">
    <tableColumn id="1" xr3:uid="{00000000-0010-0000-4100-000001000000}" name="Qualité ( Mr, Mme, Melle)"/>
    <tableColumn id="2" xr3:uid="{00000000-0010-0000-4100-000002000000}" name="Mr / Monsieur"/>
    <tableColumn id="3" xr3:uid="{00000000-0010-0000-4100-000003000000}" name="Intégration"/>
    <tableColumn id="4" xr3:uid="{00000000-0010-0000-4100-000004000000}" name="Non testé"/>
  </tableColumns>
  <tableStyleInfo name="Test complet - Grille de saisie-style 5"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_67" displayName="Table_67" ref="B201:E227">
  <tableColumns count="4">
    <tableColumn id="1" xr3:uid="{00000000-0010-0000-4200-000001000000}" name="Qualité ( Mr, Mme, Melle)"/>
    <tableColumn id="2" xr3:uid="{00000000-0010-0000-4200-000002000000}" name="Mr / Monsieur"/>
    <tableColumn id="3" xr3:uid="{00000000-0010-0000-4200-000003000000}" name="Intégration"/>
    <tableColumn id="4" xr3:uid="{00000000-0010-0000-4200-000004000000}" name="Non testé"/>
  </tableColumns>
  <tableStyleInfo name="Test complet - Grille de saisie-style 6"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_68" displayName="Table_68" ref="B233:E259">
  <tableColumns count="4">
    <tableColumn id="1" xr3:uid="{00000000-0010-0000-4300-000001000000}" name="Qualité ( Mr, Mme, Melle)"/>
    <tableColumn id="2" xr3:uid="{00000000-0010-0000-4300-000002000000}" name="Mr / Monsieur"/>
    <tableColumn id="3" xr3:uid="{00000000-0010-0000-4300-000003000000}" name="Intégration"/>
    <tableColumn id="4" xr3:uid="{00000000-0010-0000-4300-000004000000}" name="Non testé"/>
  </tableColumns>
  <tableStyleInfo name="Test complet - Grille de saisie-style 7"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_69" displayName="Table_69" ref="B265:B291">
  <tableColumns count="1">
    <tableColumn id="1" xr3:uid="{00000000-0010-0000-4400-000001000000}" name="Qualité ( Mr, Mme, Melle)"/>
  </tableColumns>
  <tableStyleInfo name="Test complet - Grille de saisie-style 8"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O109" headerRowCount="0">
  <tableColumns count="1">
    <tableColumn id="1" xr3:uid="{00000000-0010-0000-0600-000001000000}" name="Column1"/>
  </tableColumns>
  <tableStyleInfo name="Test rapide - Grille de saisie-style 7" showFirstColumn="1" showLastColumn="1" showRowStripes="1" showColumnStripes="0"/>
  <extLst>
    <ext uri="GoogleSheetsCustomDataVersion1">
      <go:sheetsCustomData xmlns:go="http://customooxmlschemas.google.com/" headerRowCount="1"/>
    </ext>
  </extLst>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_70" displayName="Table_70" ref="C265:C291">
  <tableColumns count="1">
    <tableColumn id="1" xr3:uid="{00000000-0010-0000-4500-000001000000}" name="Mr / Monsieur"/>
  </tableColumns>
  <tableStyleInfo name="Test complet - Grille de saisie-style 9"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_71" displayName="Table_71" ref="D265:E291">
  <tableColumns count="2">
    <tableColumn id="1" xr3:uid="{00000000-0010-0000-4600-000001000000}" name="Intégration"/>
    <tableColumn id="2" xr3:uid="{00000000-0010-0000-4600-000002000000}" name="Non testé"/>
  </tableColumns>
  <tableStyleInfo name="Test complet - Grille de saisie-style 10"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_72" displayName="Table_72" ref="B297:B323">
  <tableColumns count="1">
    <tableColumn id="1" xr3:uid="{00000000-0010-0000-4700-000001000000}" name="Qualité ( Mr, Mme, Melle)"/>
  </tableColumns>
  <tableStyleInfo name="Test complet - Grille de saisie-style 11"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_73" displayName="Table_73" ref="C297:C323">
  <tableColumns count="1">
    <tableColumn id="1" xr3:uid="{00000000-0010-0000-4800-000001000000}" name="Mr / Monsieur"/>
  </tableColumns>
  <tableStyleInfo name="Test complet - Grille de saisie-style 12"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_74" displayName="Table_74" ref="D297:E323">
  <tableColumns count="2">
    <tableColumn id="1" xr3:uid="{00000000-0010-0000-4900-000001000000}" name="Intégration"/>
    <tableColumn id="2" xr3:uid="{00000000-0010-0000-4900-000002000000}" name="Non testé"/>
  </tableColumns>
  <tableStyleInfo name="Test complet - Grille de saisie-style 13"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_75" displayName="Table_75" ref="B361:E387">
  <tableColumns count="4">
    <tableColumn id="1" xr3:uid="{00000000-0010-0000-4A00-000001000000}" name="Qualité ( Mr, Mme, Melle)"/>
    <tableColumn id="2" xr3:uid="{00000000-0010-0000-4A00-000002000000}" name="Mme / Madame"/>
    <tableColumn id="3" xr3:uid="{00000000-0010-0000-4A00-000003000000}" name="Intégration"/>
    <tableColumn id="4" xr3:uid="{00000000-0010-0000-4A00-000004000000}" name="Non testé"/>
  </tableColumns>
  <tableStyleInfo name="Test complet - Grille de saisie-style 14"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_76" displayName="Table_76" ref="B393:E419">
  <tableColumns count="4">
    <tableColumn id="1" xr3:uid="{00000000-0010-0000-4B00-000001000000}" name="Qualité ( Mr, Mme, Melle)"/>
    <tableColumn id="2" xr3:uid="{00000000-0010-0000-4B00-000002000000}" name="Mme / Madame"/>
    <tableColumn id="3" xr3:uid="{00000000-0010-0000-4B00-000003000000}" name="Intégration"/>
    <tableColumn id="4" xr3:uid="{00000000-0010-0000-4B00-000004000000}" name="Non testé"/>
  </tableColumns>
  <tableStyleInfo name="Test complet - Grille de saisie-style 15"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_77" displayName="Table_77" ref="B425:E451">
  <tableColumns count="4">
    <tableColumn id="1" xr3:uid="{00000000-0010-0000-4C00-000001000000}" name="Qualité ( Mr, Mme, Melle)"/>
    <tableColumn id="2" xr3:uid="{00000000-0010-0000-4C00-000002000000}" name="Mme / Madame"/>
    <tableColumn id="3" xr3:uid="{00000000-0010-0000-4C00-000003000000}" name="Intégration"/>
    <tableColumn id="4" xr3:uid="{00000000-0010-0000-4C00-000004000000}" name="Non testé"/>
  </tableColumns>
  <tableStyleInfo name="Test complet - Grille de saisie-style 16"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_78" displayName="Table_78" ref="B457:E483">
  <tableColumns count="4">
    <tableColumn id="1" xr3:uid="{00000000-0010-0000-4D00-000001000000}" name="Qualité ( Mr, Mme, Melle)"/>
    <tableColumn id="2" xr3:uid="{00000000-0010-0000-4D00-000002000000}" name="Mme / Madame"/>
    <tableColumn id="3" xr3:uid="{00000000-0010-0000-4D00-000003000000}" name="Intégration"/>
    <tableColumn id="4" xr3:uid="{00000000-0010-0000-4D00-000004000000}" name="Non testé"/>
  </tableColumns>
  <tableStyleInfo name="Test complet - Grille de saisie-style 17"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_79" displayName="Table_79" ref="B489:E515">
  <tableColumns count="4">
    <tableColumn id="1" xr3:uid="{00000000-0010-0000-4E00-000001000000}" name="Qualité ( Mr, Mme, Melle)"/>
    <tableColumn id="2" xr3:uid="{00000000-0010-0000-4E00-000002000000}" name="Mme / Madame"/>
    <tableColumn id="3" xr3:uid="{00000000-0010-0000-4E00-000003000000}" name="Intégration"/>
    <tableColumn id="4" xr3:uid="{00000000-0010-0000-4E00-000004000000}" name="Non testé"/>
  </tableColumns>
  <tableStyleInfo name="Test complet - Grille de saisie-style 18"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P109:Q109" headerRowCount="0">
  <tableColumns count="2">
    <tableColumn id="1" xr3:uid="{00000000-0010-0000-0700-000001000000}" name="Column1"/>
    <tableColumn id="2" xr3:uid="{00000000-0010-0000-0700-000002000000}" name="Column2"/>
  </tableColumns>
  <tableStyleInfo name="Test rapide - Grille de saisie-style 8" showFirstColumn="1" showLastColumn="1" showRowStripes="1" showColumnStripes="0"/>
  <extLst>
    <ext uri="GoogleSheetsCustomDataVersion1">
      <go:sheetsCustomData xmlns:go="http://customooxmlschemas.google.com/" headerRowCount="1"/>
    </ext>
  </extLst>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_80" displayName="Table_80" ref="B521:E547">
  <tableColumns count="4">
    <tableColumn id="1" xr3:uid="{00000000-0010-0000-4F00-000001000000}" name="Qualité ( Mr, Mme, Melle)"/>
    <tableColumn id="2" xr3:uid="{00000000-0010-0000-4F00-000002000000}" name="Mme / Madame"/>
    <tableColumn id="3" xr3:uid="{00000000-0010-0000-4F00-000003000000}" name="Intégration"/>
    <tableColumn id="4" xr3:uid="{00000000-0010-0000-4F00-000004000000}" name="Non testé"/>
  </tableColumns>
  <tableStyleInfo name="Test complet - Grille de saisie-style 19"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_81" displayName="Table_81" ref="B553:E579">
  <tableColumns count="4">
    <tableColumn id="1" xr3:uid="{00000000-0010-0000-5000-000001000000}" name="Qualité ( Mr, Mme, Melle)"/>
    <tableColumn id="2" xr3:uid="{00000000-0010-0000-5000-000002000000}" name="Mme / Madame"/>
    <tableColumn id="3" xr3:uid="{00000000-0010-0000-5000-000003000000}" name="Intégration"/>
    <tableColumn id="4" xr3:uid="{00000000-0010-0000-5000-000004000000}" name="Non testé"/>
  </tableColumns>
  <tableStyleInfo name="Test complet - Grille de saisie-style 20"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_82" displayName="Table_82" ref="B585:B611">
  <tableColumns count="1">
    <tableColumn id="1" xr3:uid="{00000000-0010-0000-5100-000001000000}" name="Qualité ( Mr, Mme, Melle)"/>
  </tableColumns>
  <tableStyleInfo name="Test complet - Grille de saisie-style 21"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_83" displayName="Table_83" ref="C585:C611">
  <tableColumns count="1">
    <tableColumn id="1" xr3:uid="{00000000-0010-0000-5200-000001000000}" name="Mme / Madame"/>
  </tableColumns>
  <tableStyleInfo name="Test complet - Grille de saisie-style 22"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_84" displayName="Table_84" ref="D585:E611">
  <tableColumns count="2">
    <tableColumn id="1" xr3:uid="{00000000-0010-0000-5300-000001000000}" name="Intégration"/>
    <tableColumn id="2" xr3:uid="{00000000-0010-0000-5300-000002000000}" name="Non testé"/>
  </tableColumns>
  <tableStyleInfo name="Test complet - Grille de saisie-style 23"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_85" displayName="Table_85" ref="B617:B643">
  <tableColumns count="1">
    <tableColumn id="1" xr3:uid="{00000000-0010-0000-5400-000001000000}" name="Qualité ( Mr, Mme, Melle)"/>
  </tableColumns>
  <tableStyleInfo name="Test complet - Grille de saisie-style 24"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_86" displayName="Table_86" ref="C617:C643">
  <tableColumns count="1">
    <tableColumn id="1" xr3:uid="{00000000-0010-0000-5500-000001000000}" name="Mme / Madame"/>
  </tableColumns>
  <tableStyleInfo name="Test complet - Grille de saisie-style 25"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_87" displayName="Table_87" ref="D617:E643">
  <tableColumns count="2">
    <tableColumn id="1" xr3:uid="{00000000-0010-0000-5600-000001000000}" name="Intégration"/>
    <tableColumn id="2" xr3:uid="{00000000-0010-0000-5600-000002000000}" name="Non testé"/>
  </tableColumns>
  <tableStyleInfo name="Test complet - Grille de saisie-style 26"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_88" displayName="Table_88" ref="D649:F651" headerRowCount="0">
  <tableColumns count="3">
    <tableColumn id="1" xr3:uid="{00000000-0010-0000-5700-000001000000}" name="Column1"/>
    <tableColumn id="2" xr3:uid="{00000000-0010-0000-5700-000002000000}" name="Column2"/>
    <tableColumn id="3" xr3:uid="{00000000-0010-0000-5700-000003000000}" name="Column3"/>
  </tableColumns>
  <tableStyleInfo name="Test complet - Grille de saisie-style 27"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_89" displayName="Table_89" ref="H649:J651" headerRowCount="0">
  <tableColumns count="3">
    <tableColumn id="1" xr3:uid="{00000000-0010-0000-5800-000001000000}" name="Column1"/>
    <tableColumn id="2" xr3:uid="{00000000-0010-0000-5800-000002000000}" name="Column2"/>
    <tableColumn id="3" xr3:uid="{00000000-0010-0000-5800-000003000000}" name="Column3"/>
  </tableColumns>
  <tableStyleInfo name="Test complet - Grille de saisie-style 28"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S109" headerRowCount="0">
  <tableColumns count="1">
    <tableColumn id="1" xr3:uid="{00000000-0010-0000-0800-000001000000}" name="Column1"/>
  </tableColumns>
  <tableStyleInfo name="Test rapide - Grille de saisie-style 9" showFirstColumn="1" showLastColumn="1" showRowStripes="1" showColumnStripes="0"/>
  <extLst>
    <ext uri="GoogleSheetsCustomDataVersion1">
      <go:sheetsCustomData xmlns:go="http://customooxmlschemas.google.com/" headerRowCount="1"/>
    </ext>
  </extLst>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_90" displayName="Table_90" ref="L649:N651" headerRowCount="0">
  <tableColumns count="3">
    <tableColumn id="1" xr3:uid="{00000000-0010-0000-5900-000001000000}" name="Column1"/>
    <tableColumn id="2" xr3:uid="{00000000-0010-0000-5900-000002000000}" name="Column2"/>
    <tableColumn id="3" xr3:uid="{00000000-0010-0000-5900-000003000000}" name="Column3"/>
  </tableColumns>
  <tableStyleInfo name="Test complet - Grille de saisie-style 29"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_91" displayName="Table_91" ref="P649:R651" headerRowCount="0">
  <tableColumns count="3">
    <tableColumn id="1" xr3:uid="{00000000-0010-0000-5A00-000001000000}" name="Column1"/>
    <tableColumn id="2" xr3:uid="{00000000-0010-0000-5A00-000002000000}" name="Column2"/>
    <tableColumn id="3" xr3:uid="{00000000-0010-0000-5A00-000003000000}" name="Column3"/>
  </tableColumns>
  <tableStyleInfo name="Test complet - Grille de saisie-style 30"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_92" displayName="Table_92" ref="T649:V651" headerRowCount="0">
  <tableColumns count="3">
    <tableColumn id="1" xr3:uid="{00000000-0010-0000-5B00-000001000000}" name="Column1"/>
    <tableColumn id="2" xr3:uid="{00000000-0010-0000-5B00-000002000000}" name="Column2"/>
    <tableColumn id="3" xr3:uid="{00000000-0010-0000-5B00-000003000000}" name="Column3"/>
  </tableColumns>
  <tableStyleInfo name="Test complet - Grille de saisie-style 31"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_93" displayName="Table_93" ref="E652:E654" headerRowCount="0">
  <tableColumns count="1">
    <tableColumn id="1" xr3:uid="{00000000-0010-0000-5C00-000001000000}" name="Column1"/>
  </tableColumns>
  <tableStyleInfo name="Test complet - Grille de saisie-style 32"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_94" displayName="Table_94" ref="I652:I654" headerRowCount="0">
  <tableColumns count="1">
    <tableColumn id="1" xr3:uid="{00000000-0010-0000-5D00-000001000000}" name="Column1"/>
  </tableColumns>
  <tableStyleInfo name="Test complet - Grille de saisie-style 33"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_95" displayName="Table_95" ref="M652:M654" headerRowCount="0">
  <tableColumns count="1">
    <tableColumn id="1" xr3:uid="{00000000-0010-0000-5E00-000001000000}" name="Column1"/>
  </tableColumns>
  <tableStyleInfo name="Test complet - Grille de saisie-style 34"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_96" displayName="Table_96" ref="Q652:Q654" headerRowCount="0">
  <tableColumns count="1">
    <tableColumn id="1" xr3:uid="{00000000-0010-0000-5F00-000001000000}" name="Column1"/>
  </tableColumns>
  <tableStyleInfo name="Test complet - Grille de saisie-style 35"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_97" displayName="Table_97" ref="U652:U654" headerRowCount="0">
  <tableColumns count="1">
    <tableColumn id="1" xr3:uid="{00000000-0010-0000-6000-000001000000}" name="Column1"/>
  </tableColumns>
  <tableStyleInfo name="Test complet - Grille de saisie-style 36"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_98" displayName="Table_98" ref="D675:F677" headerRowCount="0">
  <tableColumns count="3">
    <tableColumn id="1" xr3:uid="{00000000-0010-0000-6100-000001000000}" name="Column1"/>
    <tableColumn id="2" xr3:uid="{00000000-0010-0000-6100-000002000000}" name="Column2"/>
    <tableColumn id="3" xr3:uid="{00000000-0010-0000-6100-000003000000}" name="Column3"/>
  </tableColumns>
  <tableStyleInfo name="Test complet - Grille de saisie-style 37"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_99" displayName="Table_99" ref="H675:J677" headerRowCount="0">
  <tableColumns count="3">
    <tableColumn id="1" xr3:uid="{00000000-0010-0000-6200-000001000000}" name="Column1"/>
    <tableColumn id="2" xr3:uid="{00000000-0010-0000-6200-000002000000}" name="Column2"/>
    <tableColumn id="3" xr3:uid="{00000000-0010-0000-6200-000003000000}" name="Column3"/>
  </tableColumns>
  <tableStyleInfo name="Test complet - Grille de saisie-style 38"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50" Type="http://schemas.openxmlformats.org/officeDocument/2006/relationships/table" Target="../tables/table50.xml"/><Relationship Id="rId55" Type="http://schemas.openxmlformats.org/officeDocument/2006/relationships/table" Target="../tables/table55.xml"/><Relationship Id="rId7" Type="http://schemas.openxmlformats.org/officeDocument/2006/relationships/table" Target="../tables/table7.xml"/><Relationship Id="rId2" Type="http://schemas.openxmlformats.org/officeDocument/2006/relationships/table" Target="../tables/table2.xml"/><Relationship Id="rId16" Type="http://schemas.openxmlformats.org/officeDocument/2006/relationships/table" Target="../tables/table16.xml"/><Relationship Id="rId29" Type="http://schemas.openxmlformats.org/officeDocument/2006/relationships/table" Target="../tables/table29.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3" Type="http://schemas.openxmlformats.org/officeDocument/2006/relationships/table" Target="../tables/table53.xml"/><Relationship Id="rId58" Type="http://schemas.openxmlformats.org/officeDocument/2006/relationships/table" Target="../tables/table58.xml"/><Relationship Id="rId5" Type="http://schemas.openxmlformats.org/officeDocument/2006/relationships/table" Target="../tables/table5.xml"/><Relationship Id="rId61" Type="http://schemas.openxmlformats.org/officeDocument/2006/relationships/table" Target="../tables/table61.xml"/><Relationship Id="rId19" Type="http://schemas.openxmlformats.org/officeDocument/2006/relationships/table" Target="../tables/table1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 Id="rId48" Type="http://schemas.openxmlformats.org/officeDocument/2006/relationships/table" Target="../tables/table48.xml"/><Relationship Id="rId56" Type="http://schemas.openxmlformats.org/officeDocument/2006/relationships/table" Target="../tables/table56.xml"/><Relationship Id="rId8" Type="http://schemas.openxmlformats.org/officeDocument/2006/relationships/table" Target="../tables/table8.xml"/><Relationship Id="rId51" Type="http://schemas.openxmlformats.org/officeDocument/2006/relationships/table" Target="../tables/table51.xml"/><Relationship Id="rId3" Type="http://schemas.openxmlformats.org/officeDocument/2006/relationships/table" Target="../tables/table3.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59" Type="http://schemas.openxmlformats.org/officeDocument/2006/relationships/table" Target="../tables/table59.xml"/><Relationship Id="rId20" Type="http://schemas.openxmlformats.org/officeDocument/2006/relationships/table" Target="../tables/table20.xml"/><Relationship Id="rId41" Type="http://schemas.openxmlformats.org/officeDocument/2006/relationships/table" Target="../tables/table41.xml"/><Relationship Id="rId54" Type="http://schemas.openxmlformats.org/officeDocument/2006/relationships/table" Target="../tables/table54.xml"/><Relationship Id="rId1" Type="http://schemas.openxmlformats.org/officeDocument/2006/relationships/table" Target="../tables/table1.xml"/><Relationship Id="rId6" Type="http://schemas.openxmlformats.org/officeDocument/2006/relationships/table" Target="../tables/table6.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49" Type="http://schemas.openxmlformats.org/officeDocument/2006/relationships/table" Target="../tables/table49.xml"/><Relationship Id="rId57" Type="http://schemas.openxmlformats.org/officeDocument/2006/relationships/table" Target="../tables/table57.xml"/><Relationship Id="rId10" Type="http://schemas.openxmlformats.org/officeDocument/2006/relationships/table" Target="../tables/table10.xml"/><Relationship Id="rId31" Type="http://schemas.openxmlformats.org/officeDocument/2006/relationships/table" Target="../tables/table31.xml"/><Relationship Id="rId44" Type="http://schemas.openxmlformats.org/officeDocument/2006/relationships/table" Target="../tables/table44.xml"/><Relationship Id="rId52" Type="http://schemas.openxmlformats.org/officeDocument/2006/relationships/table" Target="../tables/table52.xml"/><Relationship Id="rId60" Type="http://schemas.openxmlformats.org/officeDocument/2006/relationships/table" Target="../tables/table60.xml"/><Relationship Id="rId4" Type="http://schemas.openxmlformats.org/officeDocument/2006/relationships/table" Target="../tables/table4.xml"/><Relationship Id="rId9" Type="http://schemas.openxmlformats.org/officeDocument/2006/relationships/table" Target="../tables/table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3" Type="http://schemas.openxmlformats.org/officeDocument/2006/relationships/table" Target="../tables/table74.xml"/><Relationship Id="rId18" Type="http://schemas.openxmlformats.org/officeDocument/2006/relationships/table" Target="../tables/table79.xml"/><Relationship Id="rId26" Type="http://schemas.openxmlformats.org/officeDocument/2006/relationships/table" Target="../tables/table87.xml"/><Relationship Id="rId39" Type="http://schemas.openxmlformats.org/officeDocument/2006/relationships/table" Target="../tables/table100.xml"/><Relationship Id="rId21" Type="http://schemas.openxmlformats.org/officeDocument/2006/relationships/table" Target="../tables/table82.xml"/><Relationship Id="rId34" Type="http://schemas.openxmlformats.org/officeDocument/2006/relationships/table" Target="../tables/table95.xml"/><Relationship Id="rId42" Type="http://schemas.openxmlformats.org/officeDocument/2006/relationships/table" Target="../tables/table103.xml"/><Relationship Id="rId47" Type="http://schemas.openxmlformats.org/officeDocument/2006/relationships/table" Target="../tables/table108.xml"/><Relationship Id="rId50" Type="http://schemas.openxmlformats.org/officeDocument/2006/relationships/table" Target="../tables/table111.xml"/><Relationship Id="rId55" Type="http://schemas.openxmlformats.org/officeDocument/2006/relationships/table" Target="../tables/table116.xml"/><Relationship Id="rId7" Type="http://schemas.openxmlformats.org/officeDocument/2006/relationships/table" Target="../tables/table68.xml"/><Relationship Id="rId2" Type="http://schemas.openxmlformats.org/officeDocument/2006/relationships/table" Target="../tables/table63.xml"/><Relationship Id="rId16" Type="http://schemas.openxmlformats.org/officeDocument/2006/relationships/table" Target="../tables/table77.xml"/><Relationship Id="rId29" Type="http://schemas.openxmlformats.org/officeDocument/2006/relationships/table" Target="../tables/table90.xml"/><Relationship Id="rId11" Type="http://schemas.openxmlformats.org/officeDocument/2006/relationships/table" Target="../tables/table72.xml"/><Relationship Id="rId24" Type="http://schemas.openxmlformats.org/officeDocument/2006/relationships/table" Target="../tables/table85.xml"/><Relationship Id="rId32" Type="http://schemas.openxmlformats.org/officeDocument/2006/relationships/table" Target="../tables/table93.xml"/><Relationship Id="rId37" Type="http://schemas.openxmlformats.org/officeDocument/2006/relationships/table" Target="../tables/table98.xml"/><Relationship Id="rId40" Type="http://schemas.openxmlformats.org/officeDocument/2006/relationships/table" Target="../tables/table101.xml"/><Relationship Id="rId45" Type="http://schemas.openxmlformats.org/officeDocument/2006/relationships/table" Target="../tables/table106.xml"/><Relationship Id="rId53" Type="http://schemas.openxmlformats.org/officeDocument/2006/relationships/table" Target="../tables/table114.xml"/><Relationship Id="rId58" Type="http://schemas.openxmlformats.org/officeDocument/2006/relationships/table" Target="../tables/table119.xml"/><Relationship Id="rId5" Type="http://schemas.openxmlformats.org/officeDocument/2006/relationships/table" Target="../tables/table66.xml"/><Relationship Id="rId61" Type="http://schemas.openxmlformats.org/officeDocument/2006/relationships/table" Target="../tables/table122.xml"/><Relationship Id="rId19" Type="http://schemas.openxmlformats.org/officeDocument/2006/relationships/table" Target="../tables/table80.xml"/><Relationship Id="rId14" Type="http://schemas.openxmlformats.org/officeDocument/2006/relationships/table" Target="../tables/table75.xml"/><Relationship Id="rId22" Type="http://schemas.openxmlformats.org/officeDocument/2006/relationships/table" Target="../tables/table83.xml"/><Relationship Id="rId27" Type="http://schemas.openxmlformats.org/officeDocument/2006/relationships/table" Target="../tables/table88.xml"/><Relationship Id="rId30" Type="http://schemas.openxmlformats.org/officeDocument/2006/relationships/table" Target="../tables/table91.xml"/><Relationship Id="rId35" Type="http://schemas.openxmlformats.org/officeDocument/2006/relationships/table" Target="../tables/table96.xml"/><Relationship Id="rId43" Type="http://schemas.openxmlformats.org/officeDocument/2006/relationships/table" Target="../tables/table104.xml"/><Relationship Id="rId48" Type="http://schemas.openxmlformats.org/officeDocument/2006/relationships/table" Target="../tables/table109.xml"/><Relationship Id="rId56" Type="http://schemas.openxmlformats.org/officeDocument/2006/relationships/table" Target="../tables/table117.xml"/><Relationship Id="rId8" Type="http://schemas.openxmlformats.org/officeDocument/2006/relationships/table" Target="../tables/table69.xml"/><Relationship Id="rId51" Type="http://schemas.openxmlformats.org/officeDocument/2006/relationships/table" Target="../tables/table112.xml"/><Relationship Id="rId3" Type="http://schemas.openxmlformats.org/officeDocument/2006/relationships/table" Target="../tables/table64.xml"/><Relationship Id="rId12" Type="http://schemas.openxmlformats.org/officeDocument/2006/relationships/table" Target="../tables/table73.xml"/><Relationship Id="rId17" Type="http://schemas.openxmlformats.org/officeDocument/2006/relationships/table" Target="../tables/table78.xml"/><Relationship Id="rId25" Type="http://schemas.openxmlformats.org/officeDocument/2006/relationships/table" Target="../tables/table86.xml"/><Relationship Id="rId33" Type="http://schemas.openxmlformats.org/officeDocument/2006/relationships/table" Target="../tables/table94.xml"/><Relationship Id="rId38" Type="http://schemas.openxmlformats.org/officeDocument/2006/relationships/table" Target="../tables/table99.xml"/><Relationship Id="rId46" Type="http://schemas.openxmlformats.org/officeDocument/2006/relationships/table" Target="../tables/table107.xml"/><Relationship Id="rId59" Type="http://schemas.openxmlformats.org/officeDocument/2006/relationships/table" Target="../tables/table120.xml"/><Relationship Id="rId20" Type="http://schemas.openxmlformats.org/officeDocument/2006/relationships/table" Target="../tables/table81.xml"/><Relationship Id="rId41" Type="http://schemas.openxmlformats.org/officeDocument/2006/relationships/table" Target="../tables/table102.xml"/><Relationship Id="rId54" Type="http://schemas.openxmlformats.org/officeDocument/2006/relationships/table" Target="../tables/table115.xml"/><Relationship Id="rId62" Type="http://schemas.openxmlformats.org/officeDocument/2006/relationships/table" Target="../tables/table123.xml"/><Relationship Id="rId1" Type="http://schemas.openxmlformats.org/officeDocument/2006/relationships/table" Target="../tables/table62.xml"/><Relationship Id="rId6" Type="http://schemas.openxmlformats.org/officeDocument/2006/relationships/table" Target="../tables/table67.xml"/><Relationship Id="rId15" Type="http://schemas.openxmlformats.org/officeDocument/2006/relationships/table" Target="../tables/table76.xml"/><Relationship Id="rId23" Type="http://schemas.openxmlformats.org/officeDocument/2006/relationships/table" Target="../tables/table84.xml"/><Relationship Id="rId28" Type="http://schemas.openxmlformats.org/officeDocument/2006/relationships/table" Target="../tables/table89.xml"/><Relationship Id="rId36" Type="http://schemas.openxmlformats.org/officeDocument/2006/relationships/table" Target="../tables/table97.xml"/><Relationship Id="rId49" Type="http://schemas.openxmlformats.org/officeDocument/2006/relationships/table" Target="../tables/table110.xml"/><Relationship Id="rId57" Type="http://schemas.openxmlformats.org/officeDocument/2006/relationships/table" Target="../tables/table118.xml"/><Relationship Id="rId10" Type="http://schemas.openxmlformats.org/officeDocument/2006/relationships/table" Target="../tables/table71.xml"/><Relationship Id="rId31" Type="http://schemas.openxmlformats.org/officeDocument/2006/relationships/table" Target="../tables/table92.xml"/><Relationship Id="rId44" Type="http://schemas.openxmlformats.org/officeDocument/2006/relationships/table" Target="../tables/table105.xml"/><Relationship Id="rId52" Type="http://schemas.openxmlformats.org/officeDocument/2006/relationships/table" Target="../tables/table113.xml"/><Relationship Id="rId60" Type="http://schemas.openxmlformats.org/officeDocument/2006/relationships/table" Target="../tables/table121.xml"/><Relationship Id="rId4" Type="http://schemas.openxmlformats.org/officeDocument/2006/relationships/table" Target="../tables/table65.xml"/><Relationship Id="rId9" Type="http://schemas.openxmlformats.org/officeDocument/2006/relationships/table" Target="../tables/table7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B3:S109"/>
  <sheetViews>
    <sheetView showGridLines="0" tabSelected="1" zoomScale="60" zoomScaleNormal="60" workbookViewId="0">
      <selection activeCell="T61" sqref="T61"/>
    </sheetView>
  </sheetViews>
  <sheetFormatPr baseColWidth="10" defaultColWidth="11.1640625" defaultRowHeight="15" customHeight="1"/>
  <cols>
    <col min="1" max="1" width="4.6640625" style="368" customWidth="1"/>
    <col min="2" max="9" width="11.1640625" style="368"/>
    <col min="10" max="10" width="13.5" style="368" customWidth="1"/>
    <col min="11" max="11" width="5.1640625" style="368" customWidth="1"/>
    <col min="12" max="19" width="14.1640625" style="368" customWidth="1"/>
    <col min="20" max="16384" width="11.1640625" style="368"/>
  </cols>
  <sheetData>
    <row r="3" spans="2:19" ht="15" customHeight="1">
      <c r="B3" s="385" t="s">
        <v>377</v>
      </c>
      <c r="C3" s="386"/>
      <c r="D3" s="386"/>
      <c r="E3" s="386"/>
      <c r="F3" s="386"/>
      <c r="G3" s="386"/>
      <c r="H3" s="386"/>
      <c r="I3" s="386"/>
      <c r="J3" s="386"/>
      <c r="K3" s="386"/>
      <c r="L3" s="386"/>
      <c r="M3" s="386"/>
      <c r="N3" s="386"/>
      <c r="O3" s="386"/>
      <c r="P3" s="386"/>
      <c r="Q3" s="386"/>
      <c r="R3" s="386"/>
      <c r="S3" s="387"/>
    </row>
    <row r="4" spans="2:19" ht="15" customHeight="1">
      <c r="B4" s="388"/>
      <c r="C4" s="389"/>
      <c r="D4" s="389"/>
      <c r="E4" s="389"/>
      <c r="F4" s="389"/>
      <c r="G4" s="389"/>
      <c r="H4" s="389"/>
      <c r="I4" s="389"/>
      <c r="J4" s="389"/>
      <c r="K4" s="389"/>
      <c r="L4" s="389"/>
      <c r="M4" s="389"/>
      <c r="N4" s="389"/>
      <c r="O4" s="389"/>
      <c r="P4" s="389"/>
      <c r="Q4" s="389"/>
      <c r="R4" s="389"/>
      <c r="S4" s="390"/>
    </row>
    <row r="5" spans="2:19" ht="15" customHeight="1">
      <c r="B5" s="388"/>
      <c r="C5" s="389"/>
      <c r="D5" s="389"/>
      <c r="E5" s="389"/>
      <c r="F5" s="389"/>
      <c r="G5" s="389"/>
      <c r="H5" s="389"/>
      <c r="I5" s="389"/>
      <c r="J5" s="389"/>
      <c r="K5" s="389"/>
      <c r="L5" s="389"/>
      <c r="M5" s="389"/>
      <c r="N5" s="389"/>
      <c r="O5" s="389"/>
      <c r="P5" s="389"/>
      <c r="Q5" s="389"/>
      <c r="R5" s="389"/>
      <c r="S5" s="390"/>
    </row>
    <row r="6" spans="2:19" ht="15" customHeight="1">
      <c r="B6" s="388"/>
      <c r="C6" s="389"/>
      <c r="D6" s="389"/>
      <c r="E6" s="389"/>
      <c r="F6" s="389"/>
      <c r="G6" s="389"/>
      <c r="H6" s="389"/>
      <c r="I6" s="389"/>
      <c r="J6" s="389"/>
      <c r="K6" s="389"/>
      <c r="L6" s="389"/>
      <c r="M6" s="389"/>
      <c r="N6" s="389"/>
      <c r="O6" s="389"/>
      <c r="P6" s="389"/>
      <c r="Q6" s="389"/>
      <c r="R6" s="389"/>
      <c r="S6" s="390"/>
    </row>
    <row r="7" spans="2:19" ht="15" customHeight="1">
      <c r="B7" s="388"/>
      <c r="C7" s="389"/>
      <c r="D7" s="389"/>
      <c r="E7" s="389"/>
      <c r="F7" s="389"/>
      <c r="G7" s="389"/>
      <c r="H7" s="389"/>
      <c r="I7" s="389"/>
      <c r="J7" s="389"/>
      <c r="K7" s="389"/>
      <c r="L7" s="389"/>
      <c r="M7" s="389"/>
      <c r="N7" s="389"/>
      <c r="O7" s="389"/>
      <c r="P7" s="389"/>
      <c r="Q7" s="389"/>
      <c r="R7" s="389"/>
      <c r="S7" s="390"/>
    </row>
    <row r="8" spans="2:19" ht="15" customHeight="1">
      <c r="B8" s="388"/>
      <c r="C8" s="389"/>
      <c r="D8" s="389"/>
      <c r="E8" s="389"/>
      <c r="F8" s="389"/>
      <c r="G8" s="389"/>
      <c r="H8" s="389"/>
      <c r="I8" s="389"/>
      <c r="J8" s="389"/>
      <c r="K8" s="389"/>
      <c r="L8" s="389"/>
      <c r="M8" s="389"/>
      <c r="N8" s="389"/>
      <c r="O8" s="389"/>
      <c r="P8" s="389"/>
      <c r="Q8" s="389"/>
      <c r="R8" s="389"/>
      <c r="S8" s="390"/>
    </row>
    <row r="9" spans="2:19" ht="16">
      <c r="B9" s="391"/>
      <c r="C9" s="392"/>
      <c r="D9" s="392"/>
      <c r="E9" s="392"/>
      <c r="F9" s="392"/>
      <c r="G9" s="392"/>
      <c r="H9" s="392"/>
      <c r="I9" s="392"/>
      <c r="J9" s="392"/>
      <c r="K9" s="392"/>
      <c r="L9" s="392"/>
      <c r="M9" s="392"/>
      <c r="N9" s="392"/>
      <c r="O9" s="392"/>
      <c r="P9" s="392"/>
      <c r="Q9" s="392"/>
      <c r="R9" s="392"/>
      <c r="S9" s="393"/>
    </row>
    <row r="10" spans="2:19" ht="16"/>
    <row r="11" spans="2:19" ht="16"/>
    <row r="12" spans="2:19" ht="16">
      <c r="B12" s="383" t="s">
        <v>254</v>
      </c>
      <c r="C12" s="384"/>
      <c r="D12" s="384"/>
      <c r="E12" s="384"/>
      <c r="F12" s="384"/>
      <c r="G12" s="384"/>
      <c r="H12" s="384"/>
      <c r="I12" s="384"/>
      <c r="J12" s="384"/>
      <c r="K12" s="384"/>
      <c r="L12" s="384"/>
      <c r="M12" s="384"/>
      <c r="N12" s="384"/>
      <c r="O12" s="384"/>
      <c r="P12" s="384"/>
      <c r="Q12" s="384"/>
      <c r="R12" s="384"/>
      <c r="S12" s="384"/>
    </row>
    <row r="13" spans="2:19" ht="16">
      <c r="B13" s="383"/>
      <c r="C13" s="384"/>
      <c r="D13" s="384"/>
      <c r="E13" s="384"/>
      <c r="F13" s="384"/>
      <c r="G13" s="384"/>
      <c r="H13" s="384"/>
      <c r="I13" s="384"/>
      <c r="J13" s="384"/>
      <c r="K13" s="384"/>
      <c r="L13" s="384"/>
      <c r="M13" s="384"/>
      <c r="N13" s="384"/>
      <c r="O13" s="384"/>
      <c r="P13" s="384"/>
      <c r="Q13" s="384"/>
      <c r="R13" s="384"/>
      <c r="S13" s="384"/>
    </row>
    <row r="14" spans="2:19" ht="16"/>
    <row r="15" spans="2:19" ht="16">
      <c r="B15" s="431" t="e" vm="1">
        <v>#VALUE!</v>
      </c>
      <c r="C15" s="432"/>
      <c r="D15" s="432"/>
      <c r="E15" s="432"/>
      <c r="F15" s="432"/>
      <c r="G15" s="432"/>
      <c r="H15" s="432"/>
      <c r="I15" s="432"/>
      <c r="J15" s="433"/>
    </row>
    <row r="16" spans="2:19" ht="16">
      <c r="B16" s="434"/>
      <c r="C16" s="382"/>
      <c r="D16" s="382"/>
      <c r="E16" s="382"/>
      <c r="F16" s="382"/>
      <c r="G16" s="382"/>
      <c r="H16" s="382"/>
      <c r="I16" s="382"/>
      <c r="J16" s="435"/>
      <c r="L16" s="418"/>
      <c r="M16" s="439" t="s">
        <v>0</v>
      </c>
      <c r="N16" s="377"/>
      <c r="O16" s="377"/>
      <c r="P16" s="377"/>
      <c r="Q16" s="377"/>
      <c r="R16" s="377"/>
      <c r="S16" s="378"/>
    </row>
    <row r="17" spans="2:19" ht="16">
      <c r="B17" s="434"/>
      <c r="C17" s="382"/>
      <c r="D17" s="382"/>
      <c r="E17" s="382"/>
      <c r="F17" s="382"/>
      <c r="G17" s="382"/>
      <c r="H17" s="382"/>
      <c r="I17" s="382"/>
      <c r="J17" s="435"/>
      <c r="L17" s="379"/>
      <c r="M17" s="380"/>
      <c r="N17" s="380"/>
      <c r="O17" s="380"/>
      <c r="P17" s="380"/>
      <c r="Q17" s="380"/>
      <c r="R17" s="380"/>
      <c r="S17" s="381"/>
    </row>
    <row r="18" spans="2:19" ht="16">
      <c r="B18" s="434"/>
      <c r="C18" s="382"/>
      <c r="D18" s="382"/>
      <c r="E18" s="382"/>
      <c r="F18" s="382"/>
      <c r="G18" s="382"/>
      <c r="H18" s="382"/>
      <c r="I18" s="382"/>
      <c r="J18" s="435"/>
    </row>
    <row r="19" spans="2:19" ht="16">
      <c r="B19" s="434"/>
      <c r="C19" s="382"/>
      <c r="D19" s="382"/>
      <c r="E19" s="382"/>
      <c r="F19" s="382"/>
      <c r="G19" s="382"/>
      <c r="H19" s="382"/>
      <c r="I19" s="382"/>
      <c r="J19" s="435"/>
    </row>
    <row r="20" spans="2:19" ht="16">
      <c r="B20" s="434"/>
      <c r="C20" s="382"/>
      <c r="D20" s="382"/>
      <c r="E20" s="382"/>
      <c r="F20" s="382"/>
      <c r="G20" s="382"/>
      <c r="H20" s="382"/>
      <c r="I20" s="382"/>
      <c r="J20" s="435"/>
      <c r="L20" s="418"/>
      <c r="M20" s="440" t="s">
        <v>1</v>
      </c>
      <c r="N20" s="377"/>
      <c r="O20" s="377"/>
      <c r="P20" s="377"/>
      <c r="Q20" s="377"/>
      <c r="R20" s="377"/>
      <c r="S20" s="378"/>
    </row>
    <row r="21" spans="2:19" ht="16">
      <c r="B21" s="434"/>
      <c r="C21" s="382"/>
      <c r="D21" s="382"/>
      <c r="E21" s="382"/>
      <c r="F21" s="382"/>
      <c r="G21" s="382"/>
      <c r="H21" s="382"/>
      <c r="I21" s="382"/>
      <c r="J21" s="435"/>
      <c r="L21" s="379"/>
      <c r="M21" s="380"/>
      <c r="N21" s="380"/>
      <c r="O21" s="380"/>
      <c r="P21" s="380"/>
      <c r="Q21" s="380"/>
      <c r="R21" s="380"/>
      <c r="S21" s="381"/>
    </row>
    <row r="22" spans="2:19" ht="16">
      <c r="B22" s="434"/>
      <c r="C22" s="382"/>
      <c r="D22" s="382"/>
      <c r="E22" s="382"/>
      <c r="F22" s="382"/>
      <c r="G22" s="382"/>
      <c r="H22" s="382"/>
      <c r="I22" s="382"/>
      <c r="J22" s="435"/>
    </row>
    <row r="23" spans="2:19" ht="16">
      <c r="B23" s="434"/>
      <c r="C23" s="382"/>
      <c r="D23" s="382"/>
      <c r="E23" s="382"/>
      <c r="F23" s="382"/>
      <c r="G23" s="382"/>
      <c r="H23" s="382"/>
      <c r="I23" s="382"/>
      <c r="J23" s="435"/>
    </row>
    <row r="24" spans="2:19" ht="16">
      <c r="B24" s="434"/>
      <c r="C24" s="382"/>
      <c r="D24" s="382"/>
      <c r="E24" s="382"/>
      <c r="F24" s="382"/>
      <c r="G24" s="382"/>
      <c r="H24" s="382"/>
      <c r="I24" s="382"/>
      <c r="J24" s="435"/>
      <c r="L24" s="418"/>
      <c r="M24" s="440" t="s">
        <v>2</v>
      </c>
      <c r="N24" s="377"/>
      <c r="O24" s="377"/>
      <c r="P24" s="377"/>
      <c r="Q24" s="377"/>
      <c r="R24" s="377"/>
      <c r="S24" s="378"/>
    </row>
    <row r="25" spans="2:19" ht="16">
      <c r="B25" s="434"/>
      <c r="C25" s="382"/>
      <c r="D25" s="382"/>
      <c r="E25" s="382"/>
      <c r="F25" s="382"/>
      <c r="G25" s="382"/>
      <c r="H25" s="382"/>
      <c r="I25" s="382"/>
      <c r="J25" s="435"/>
      <c r="L25" s="379"/>
      <c r="M25" s="380"/>
      <c r="N25" s="380"/>
      <c r="O25" s="380"/>
      <c r="P25" s="380"/>
      <c r="Q25" s="380"/>
      <c r="R25" s="380"/>
      <c r="S25" s="381"/>
    </row>
    <row r="26" spans="2:19" ht="16">
      <c r="B26" s="434"/>
      <c r="C26" s="382"/>
      <c r="D26" s="382"/>
      <c r="E26" s="382"/>
      <c r="F26" s="382"/>
      <c r="G26" s="382"/>
      <c r="H26" s="382"/>
      <c r="I26" s="382"/>
      <c r="J26" s="435"/>
    </row>
    <row r="27" spans="2:19" ht="16">
      <c r="B27" s="434"/>
      <c r="C27" s="382"/>
      <c r="D27" s="382"/>
      <c r="E27" s="382"/>
      <c r="F27" s="382"/>
      <c r="G27" s="382"/>
      <c r="H27" s="382"/>
      <c r="I27" s="382"/>
      <c r="J27" s="435"/>
    </row>
    <row r="28" spans="2:19" ht="16">
      <c r="B28" s="434"/>
      <c r="C28" s="382"/>
      <c r="D28" s="382"/>
      <c r="E28" s="382"/>
      <c r="F28" s="382"/>
      <c r="G28" s="382"/>
      <c r="H28" s="382"/>
      <c r="I28" s="382"/>
      <c r="J28" s="435"/>
      <c r="L28" s="418"/>
      <c r="M28" s="440" t="s">
        <v>255</v>
      </c>
      <c r="N28" s="377"/>
      <c r="O28" s="377"/>
      <c r="P28" s="377"/>
      <c r="Q28" s="377"/>
      <c r="R28" s="377"/>
      <c r="S28" s="378"/>
    </row>
    <row r="29" spans="2:19" ht="16">
      <c r="B29" s="434"/>
      <c r="C29" s="382"/>
      <c r="D29" s="382"/>
      <c r="E29" s="382"/>
      <c r="F29" s="382"/>
      <c r="G29" s="382"/>
      <c r="H29" s="382"/>
      <c r="I29" s="382"/>
      <c r="J29" s="435"/>
      <c r="L29" s="379"/>
      <c r="M29" s="380"/>
      <c r="N29" s="380"/>
      <c r="O29" s="380"/>
      <c r="P29" s="380"/>
      <c r="Q29" s="380"/>
      <c r="R29" s="380"/>
      <c r="S29" s="381"/>
    </row>
    <row r="30" spans="2:19" ht="16">
      <c r="B30" s="434"/>
      <c r="C30" s="382"/>
      <c r="D30" s="382"/>
      <c r="E30" s="382"/>
      <c r="F30" s="382"/>
      <c r="G30" s="382"/>
      <c r="H30" s="382"/>
      <c r="I30" s="382"/>
      <c r="J30" s="435"/>
    </row>
    <row r="31" spans="2:19" ht="16">
      <c r="B31" s="434"/>
      <c r="C31" s="382"/>
      <c r="D31" s="382"/>
      <c r="E31" s="382"/>
      <c r="F31" s="382"/>
      <c r="G31" s="382"/>
      <c r="H31" s="382"/>
      <c r="I31" s="382"/>
      <c r="J31" s="435"/>
    </row>
    <row r="32" spans="2:19" ht="16">
      <c r="B32" s="434"/>
      <c r="C32" s="382"/>
      <c r="D32" s="382"/>
      <c r="E32" s="382"/>
      <c r="F32" s="382"/>
      <c r="G32" s="382"/>
      <c r="H32" s="382"/>
      <c r="I32" s="382"/>
      <c r="J32" s="435"/>
      <c r="L32" s="418"/>
      <c r="M32" s="440" t="s">
        <v>256</v>
      </c>
      <c r="N32" s="377"/>
      <c r="O32" s="377"/>
      <c r="P32" s="377"/>
      <c r="Q32" s="377"/>
      <c r="R32" s="377"/>
      <c r="S32" s="378"/>
    </row>
    <row r="33" spans="2:19" ht="16">
      <c r="B33" s="434"/>
      <c r="C33" s="382"/>
      <c r="D33" s="382"/>
      <c r="E33" s="382"/>
      <c r="F33" s="382"/>
      <c r="G33" s="382"/>
      <c r="H33" s="382"/>
      <c r="I33" s="382"/>
      <c r="J33" s="435"/>
      <c r="L33" s="379"/>
      <c r="M33" s="380"/>
      <c r="N33" s="380"/>
      <c r="O33" s="380"/>
      <c r="P33" s="380"/>
      <c r="Q33" s="380"/>
      <c r="R33" s="380"/>
      <c r="S33" s="381"/>
    </row>
    <row r="34" spans="2:19" ht="16">
      <c r="B34" s="434"/>
      <c r="C34" s="382"/>
      <c r="D34" s="382"/>
      <c r="E34" s="382"/>
      <c r="F34" s="382"/>
      <c r="G34" s="382"/>
      <c r="H34" s="382"/>
      <c r="I34" s="382"/>
      <c r="J34" s="435"/>
    </row>
    <row r="35" spans="2:19" ht="16">
      <c r="B35" s="434"/>
      <c r="C35" s="382"/>
      <c r="D35" s="382"/>
      <c r="E35" s="382"/>
      <c r="F35" s="382"/>
      <c r="G35" s="382"/>
      <c r="H35" s="382"/>
      <c r="I35" s="382"/>
      <c r="J35" s="435"/>
    </row>
    <row r="36" spans="2:19" ht="16">
      <c r="B36" s="434"/>
      <c r="C36" s="382"/>
      <c r="D36" s="382"/>
      <c r="E36" s="382"/>
      <c r="F36" s="382"/>
      <c r="G36" s="382"/>
      <c r="H36" s="382"/>
      <c r="I36" s="382"/>
      <c r="J36" s="435"/>
      <c r="L36" s="419"/>
      <c r="M36" s="430" t="s">
        <v>257</v>
      </c>
      <c r="N36" s="377"/>
      <c r="O36" s="377"/>
      <c r="P36" s="377"/>
      <c r="Q36" s="377"/>
      <c r="R36" s="377"/>
      <c r="S36" s="378"/>
    </row>
    <row r="37" spans="2:19" ht="16">
      <c r="B37" s="434"/>
      <c r="C37" s="382"/>
      <c r="D37" s="382"/>
      <c r="E37" s="382"/>
      <c r="F37" s="382"/>
      <c r="G37" s="382"/>
      <c r="H37" s="382"/>
      <c r="I37" s="382"/>
      <c r="J37" s="435"/>
      <c r="L37" s="379"/>
      <c r="M37" s="380"/>
      <c r="N37" s="380"/>
      <c r="O37" s="380"/>
      <c r="P37" s="380"/>
      <c r="Q37" s="380"/>
      <c r="R37" s="380"/>
      <c r="S37" s="381"/>
    </row>
    <row r="38" spans="2:19" ht="16">
      <c r="B38" s="434"/>
      <c r="C38" s="382"/>
      <c r="D38" s="382"/>
      <c r="E38" s="382"/>
      <c r="F38" s="382"/>
      <c r="G38" s="382"/>
      <c r="H38" s="382"/>
      <c r="I38" s="382"/>
      <c r="J38" s="435"/>
      <c r="M38" s="444" t="s">
        <v>4</v>
      </c>
      <c r="N38" s="377"/>
      <c r="O38" s="445" t="s">
        <v>378</v>
      </c>
      <c r="P38" s="377"/>
      <c r="Q38" s="377"/>
      <c r="R38" s="377"/>
      <c r="S38" s="446"/>
    </row>
    <row r="39" spans="2:19" ht="16">
      <c r="B39" s="434"/>
      <c r="C39" s="382"/>
      <c r="D39" s="382"/>
      <c r="E39" s="382"/>
      <c r="F39" s="382"/>
      <c r="G39" s="382"/>
      <c r="H39" s="382"/>
      <c r="I39" s="382"/>
      <c r="J39" s="435"/>
      <c r="M39" s="441" t="s">
        <v>5</v>
      </c>
      <c r="N39" s="394"/>
      <c r="O39" s="442" t="s">
        <v>6</v>
      </c>
      <c r="P39" s="394"/>
      <c r="Q39" s="394"/>
      <c r="R39" s="394"/>
      <c r="S39" s="443"/>
    </row>
    <row r="40" spans="2:19" ht="16">
      <c r="B40" s="434"/>
      <c r="C40" s="382"/>
      <c r="D40" s="382"/>
      <c r="E40" s="382"/>
      <c r="F40" s="382"/>
      <c r="G40" s="382"/>
      <c r="H40" s="382"/>
      <c r="I40" s="382"/>
      <c r="J40" s="435"/>
      <c r="M40" s="420" t="s">
        <v>7</v>
      </c>
      <c r="N40" s="380"/>
      <c r="O40" s="421" t="s">
        <v>379</v>
      </c>
      <c r="P40" s="380"/>
      <c r="Q40" s="380"/>
      <c r="R40" s="380"/>
      <c r="S40" s="403"/>
    </row>
    <row r="41" spans="2:19" ht="16">
      <c r="B41" s="434"/>
      <c r="C41" s="382"/>
      <c r="D41" s="382"/>
      <c r="E41" s="382"/>
      <c r="F41" s="382"/>
      <c r="G41" s="382"/>
      <c r="H41" s="382"/>
      <c r="I41" s="382"/>
      <c r="J41" s="435"/>
      <c r="M41" s="444" t="s">
        <v>8</v>
      </c>
      <c r="N41" s="377"/>
      <c r="O41" s="445" t="s">
        <v>9</v>
      </c>
      <c r="P41" s="377"/>
      <c r="Q41" s="377"/>
      <c r="R41" s="377"/>
      <c r="S41" s="446"/>
    </row>
    <row r="42" spans="2:19" ht="16">
      <c r="B42" s="434"/>
      <c r="C42" s="382"/>
      <c r="D42" s="382"/>
      <c r="E42" s="382"/>
      <c r="F42" s="382"/>
      <c r="G42" s="382"/>
      <c r="H42" s="382"/>
      <c r="I42" s="382"/>
      <c r="J42" s="435"/>
      <c r="M42" s="441" t="s">
        <v>10</v>
      </c>
      <c r="N42" s="394"/>
      <c r="O42" s="442" t="s">
        <v>11</v>
      </c>
      <c r="P42" s="394"/>
      <c r="Q42" s="394"/>
      <c r="R42" s="394"/>
      <c r="S42" s="443"/>
    </row>
    <row r="43" spans="2:19" ht="16">
      <c r="B43" s="434"/>
      <c r="C43" s="382"/>
      <c r="D43" s="382"/>
      <c r="E43" s="382"/>
      <c r="F43" s="382"/>
      <c r="G43" s="382"/>
      <c r="H43" s="382"/>
      <c r="I43" s="382"/>
      <c r="J43" s="435"/>
      <c r="M43" s="420" t="s">
        <v>12</v>
      </c>
      <c r="N43" s="380"/>
      <c r="O43" s="421" t="s">
        <v>13</v>
      </c>
      <c r="P43" s="380"/>
      <c r="Q43" s="380"/>
      <c r="R43" s="380"/>
      <c r="S43" s="403"/>
    </row>
    <row r="44" spans="2:19" ht="16">
      <c r="B44" s="434"/>
      <c r="C44" s="382"/>
      <c r="D44" s="382"/>
      <c r="E44" s="382"/>
      <c r="F44" s="382"/>
      <c r="G44" s="382"/>
      <c r="H44" s="382"/>
      <c r="I44" s="382"/>
      <c r="J44" s="435"/>
    </row>
    <row r="45" spans="2:19" ht="16">
      <c r="B45" s="434"/>
      <c r="C45" s="382"/>
      <c r="D45" s="382"/>
      <c r="E45" s="382"/>
      <c r="F45" s="382"/>
      <c r="G45" s="382"/>
      <c r="H45" s="382"/>
      <c r="I45" s="382"/>
      <c r="J45" s="435"/>
    </row>
    <row r="46" spans="2:19" ht="16">
      <c r="B46" s="434"/>
      <c r="C46" s="382"/>
      <c r="D46" s="382"/>
      <c r="E46" s="382"/>
      <c r="F46" s="382"/>
      <c r="G46" s="382"/>
      <c r="H46" s="382"/>
      <c r="I46" s="382"/>
      <c r="J46" s="435"/>
      <c r="L46" s="418"/>
      <c r="M46" s="440" t="s">
        <v>14</v>
      </c>
      <c r="N46" s="377"/>
      <c r="O46" s="377"/>
      <c r="P46" s="378"/>
    </row>
    <row r="47" spans="2:19" ht="16">
      <c r="B47" s="436"/>
      <c r="C47" s="437"/>
      <c r="D47" s="437"/>
      <c r="E47" s="437"/>
      <c r="F47" s="437"/>
      <c r="G47" s="437"/>
      <c r="H47" s="437"/>
      <c r="I47" s="437"/>
      <c r="J47" s="438"/>
      <c r="L47" s="379"/>
      <c r="M47" s="380"/>
      <c r="N47" s="380"/>
      <c r="O47" s="380"/>
      <c r="P47" s="381"/>
    </row>
    <row r="48" spans="2:19" ht="16"/>
    <row r="49" spans="2:19" ht="16"/>
    <row r="50" spans="2:19" ht="16" customHeight="1">
      <c r="B50" s="383" t="s">
        <v>258</v>
      </c>
      <c r="C50" s="384"/>
      <c r="D50" s="384"/>
      <c r="E50" s="384"/>
      <c r="F50" s="384"/>
      <c r="G50" s="384"/>
      <c r="H50" s="384"/>
      <c r="I50" s="384"/>
      <c r="J50" s="384"/>
      <c r="K50" s="384"/>
      <c r="L50" s="384"/>
      <c r="M50" s="384"/>
      <c r="N50" s="384"/>
      <c r="O50" s="384"/>
      <c r="P50" s="384"/>
      <c r="Q50" s="384"/>
      <c r="R50" s="384"/>
      <c r="S50" s="384"/>
    </row>
    <row r="51" spans="2:19" ht="16">
      <c r="B51" s="383"/>
      <c r="C51" s="384"/>
      <c r="D51" s="384"/>
      <c r="E51" s="384"/>
      <c r="F51" s="384"/>
      <c r="G51" s="384"/>
      <c r="H51" s="384"/>
      <c r="I51" s="384"/>
      <c r="J51" s="384"/>
      <c r="K51" s="384"/>
      <c r="L51" s="384"/>
      <c r="M51" s="384"/>
      <c r="N51" s="384"/>
      <c r="O51" s="384"/>
      <c r="P51" s="384"/>
      <c r="Q51" s="384"/>
      <c r="R51" s="384"/>
      <c r="S51" s="384"/>
    </row>
    <row r="52" spans="2:19" ht="16"/>
    <row r="53" spans="2:19" ht="16">
      <c r="B53" s="429" t="e" vm="2">
        <v>#VALUE!</v>
      </c>
      <c r="C53" s="429"/>
      <c r="D53" s="429"/>
      <c r="E53" s="429"/>
      <c r="F53" s="429"/>
      <c r="G53" s="429"/>
      <c r="H53" s="429"/>
      <c r="I53" s="429"/>
      <c r="J53" s="429"/>
      <c r="L53" s="423" t="s">
        <v>259</v>
      </c>
      <c r="M53" s="424"/>
      <c r="N53" s="424"/>
      <c r="O53" s="424"/>
      <c r="P53" s="424"/>
      <c r="Q53" s="424"/>
      <c r="R53" s="424"/>
      <c r="S53" s="425"/>
    </row>
    <row r="54" spans="2:19" ht="16">
      <c r="B54" s="429"/>
      <c r="C54" s="429"/>
      <c r="D54" s="429"/>
      <c r="E54" s="429"/>
      <c r="F54" s="429"/>
      <c r="G54" s="429"/>
      <c r="H54" s="429"/>
      <c r="I54" s="429"/>
      <c r="J54" s="429"/>
      <c r="L54" s="426"/>
      <c r="M54" s="427"/>
      <c r="N54" s="427"/>
      <c r="O54" s="427"/>
      <c r="P54" s="427"/>
      <c r="Q54" s="427"/>
      <c r="R54" s="427"/>
      <c r="S54" s="428"/>
    </row>
    <row r="55" spans="2:19" ht="16">
      <c r="B55" s="429"/>
      <c r="C55" s="429"/>
      <c r="D55" s="429"/>
      <c r="E55" s="429"/>
      <c r="F55" s="429"/>
      <c r="G55" s="429"/>
      <c r="H55" s="429"/>
      <c r="I55" s="429"/>
      <c r="J55" s="429"/>
    </row>
    <row r="56" spans="2:19" ht="15" customHeight="1">
      <c r="B56" s="429"/>
      <c r="C56" s="429"/>
      <c r="D56" s="429"/>
      <c r="E56" s="429"/>
      <c r="F56" s="429"/>
      <c r="G56" s="429"/>
      <c r="H56" s="429"/>
      <c r="I56" s="429"/>
      <c r="J56" s="429"/>
    </row>
    <row r="57" spans="2:19" ht="15" customHeight="1">
      <c r="B57" s="429"/>
      <c r="C57" s="429"/>
      <c r="D57" s="429"/>
      <c r="E57" s="429"/>
      <c r="F57" s="429"/>
      <c r="G57" s="429"/>
      <c r="H57" s="429"/>
      <c r="I57" s="429"/>
      <c r="J57" s="429"/>
      <c r="L57" s="422"/>
      <c r="M57" s="414" t="s">
        <v>380</v>
      </c>
      <c r="N57" s="377"/>
      <c r="O57" s="377"/>
      <c r="P57" s="377"/>
      <c r="Q57" s="377"/>
      <c r="R57" s="377"/>
      <c r="S57" s="378"/>
    </row>
    <row r="58" spans="2:19" ht="15" customHeight="1">
      <c r="B58" s="429"/>
      <c r="C58" s="429"/>
      <c r="D58" s="429"/>
      <c r="E58" s="429"/>
      <c r="F58" s="429"/>
      <c r="G58" s="429"/>
      <c r="H58" s="429"/>
      <c r="I58" s="429"/>
      <c r="J58" s="429"/>
      <c r="L58" s="379"/>
      <c r="M58" s="380"/>
      <c r="N58" s="380"/>
      <c r="O58" s="380"/>
      <c r="P58" s="380"/>
      <c r="Q58" s="380"/>
      <c r="R58" s="380"/>
      <c r="S58" s="381"/>
    </row>
    <row r="59" spans="2:19" ht="15" customHeight="1">
      <c r="B59" s="429"/>
      <c r="C59" s="429"/>
      <c r="D59" s="429"/>
      <c r="E59" s="429"/>
      <c r="F59" s="429"/>
      <c r="G59" s="429"/>
      <c r="H59" s="429"/>
      <c r="I59" s="429"/>
      <c r="J59" s="429"/>
    </row>
    <row r="60" spans="2:19" ht="15" customHeight="1">
      <c r="B60" s="429"/>
      <c r="C60" s="429"/>
      <c r="D60" s="429"/>
      <c r="E60" s="429"/>
      <c r="F60" s="429"/>
      <c r="G60" s="429"/>
      <c r="H60" s="429"/>
      <c r="I60" s="429"/>
      <c r="J60" s="429"/>
      <c r="L60" s="422"/>
      <c r="M60" s="414" t="s">
        <v>376</v>
      </c>
      <c r="N60" s="377"/>
      <c r="O60" s="377"/>
      <c r="P60" s="377"/>
      <c r="Q60" s="377"/>
      <c r="R60" s="377"/>
      <c r="S60" s="378"/>
    </row>
    <row r="61" spans="2:19" ht="15" customHeight="1">
      <c r="B61" s="429"/>
      <c r="C61" s="429"/>
      <c r="D61" s="429"/>
      <c r="E61" s="429"/>
      <c r="F61" s="429"/>
      <c r="G61" s="429"/>
      <c r="H61" s="429"/>
      <c r="I61" s="429"/>
      <c r="J61" s="429"/>
      <c r="L61" s="379"/>
      <c r="M61" s="380"/>
      <c r="N61" s="380"/>
      <c r="O61" s="380"/>
      <c r="P61" s="380"/>
      <c r="Q61" s="380"/>
      <c r="R61" s="380"/>
      <c r="S61" s="381"/>
    </row>
    <row r="62" spans="2:19" ht="15" customHeight="1">
      <c r="B62" s="429"/>
      <c r="C62" s="429"/>
      <c r="D62" s="429"/>
      <c r="E62" s="429"/>
      <c r="F62" s="429"/>
      <c r="G62" s="429"/>
      <c r="H62" s="429"/>
      <c r="I62" s="429"/>
      <c r="J62" s="429"/>
    </row>
    <row r="63" spans="2:19" ht="15" customHeight="1">
      <c r="B63" s="429"/>
      <c r="C63" s="429"/>
      <c r="D63" s="429"/>
      <c r="E63" s="429"/>
      <c r="F63" s="429"/>
      <c r="G63" s="429"/>
      <c r="H63" s="429"/>
      <c r="I63" s="429"/>
      <c r="J63" s="429"/>
      <c r="L63" s="422"/>
      <c r="M63" s="414" t="s">
        <v>260</v>
      </c>
      <c r="N63" s="377"/>
      <c r="O63" s="377"/>
      <c r="P63" s="377"/>
      <c r="Q63" s="377"/>
      <c r="R63" s="377"/>
      <c r="S63" s="378"/>
    </row>
    <row r="64" spans="2:19" ht="15" customHeight="1">
      <c r="B64" s="429"/>
      <c r="C64" s="429"/>
      <c r="D64" s="429"/>
      <c r="E64" s="429"/>
      <c r="F64" s="429"/>
      <c r="G64" s="429"/>
      <c r="H64" s="429"/>
      <c r="I64" s="429"/>
      <c r="J64" s="429"/>
      <c r="L64" s="379"/>
      <c r="M64" s="380"/>
      <c r="N64" s="380"/>
      <c r="O64" s="380"/>
      <c r="P64" s="380"/>
      <c r="Q64" s="380"/>
      <c r="R64" s="380"/>
      <c r="S64" s="381"/>
    </row>
    <row r="65" spans="2:19" ht="15" customHeight="1">
      <c r="B65" s="429"/>
      <c r="C65" s="429"/>
      <c r="D65" s="429"/>
      <c r="E65" s="429"/>
      <c r="F65" s="429"/>
      <c r="G65" s="429"/>
      <c r="H65" s="429"/>
      <c r="I65" s="429"/>
      <c r="J65" s="429"/>
    </row>
    <row r="66" spans="2:19" ht="15" customHeight="1">
      <c r="B66" s="429"/>
      <c r="C66" s="429"/>
      <c r="D66" s="429"/>
      <c r="E66" s="429"/>
      <c r="F66" s="429"/>
      <c r="G66" s="429"/>
      <c r="H66" s="429"/>
      <c r="I66" s="429"/>
      <c r="J66" s="429"/>
      <c r="L66" s="422"/>
      <c r="M66" s="414" t="s">
        <v>381</v>
      </c>
      <c r="N66" s="377"/>
      <c r="O66" s="377"/>
      <c r="P66" s="377"/>
      <c r="Q66" s="377"/>
      <c r="R66" s="377"/>
      <c r="S66" s="378"/>
    </row>
    <row r="67" spans="2:19" ht="15" customHeight="1">
      <c r="B67" s="429"/>
      <c r="C67" s="429"/>
      <c r="D67" s="429"/>
      <c r="E67" s="429"/>
      <c r="F67" s="429"/>
      <c r="G67" s="429"/>
      <c r="H67" s="429"/>
      <c r="I67" s="429"/>
      <c r="J67" s="429"/>
      <c r="L67" s="379"/>
      <c r="M67" s="380"/>
      <c r="N67" s="380"/>
      <c r="O67" s="380"/>
      <c r="P67" s="380"/>
      <c r="Q67" s="380"/>
      <c r="R67" s="380"/>
      <c r="S67" s="381"/>
    </row>
    <row r="68" spans="2:19" ht="80" customHeight="1">
      <c r="B68" s="429"/>
      <c r="C68" s="429"/>
      <c r="D68" s="429"/>
      <c r="E68" s="429"/>
      <c r="F68" s="429"/>
      <c r="G68" s="429"/>
      <c r="H68" s="429"/>
      <c r="I68" s="429"/>
      <c r="J68" s="429"/>
      <c r="L68" s="451" t="s">
        <v>375</v>
      </c>
      <c r="M68" s="452"/>
      <c r="N68" s="452"/>
      <c r="O68" s="452"/>
      <c r="P68" s="452"/>
      <c r="Q68" s="452"/>
      <c r="R68" s="452"/>
      <c r="S68" s="453"/>
    </row>
    <row r="69" spans="2:19" ht="15" customHeight="1">
      <c r="B69" s="429"/>
      <c r="C69" s="429"/>
      <c r="D69" s="429"/>
      <c r="E69" s="429"/>
      <c r="F69" s="429"/>
      <c r="G69" s="429"/>
      <c r="H69" s="429"/>
      <c r="I69" s="429"/>
      <c r="J69" s="429"/>
    </row>
    <row r="70" spans="2:19" ht="15" customHeight="1">
      <c r="B70" s="429"/>
      <c r="C70" s="429"/>
      <c r="D70" s="429"/>
      <c r="E70" s="429"/>
      <c r="F70" s="429"/>
      <c r="G70" s="429"/>
      <c r="H70" s="429"/>
      <c r="I70" s="429"/>
      <c r="J70" s="429"/>
      <c r="L70" s="418"/>
      <c r="M70" s="413" t="s">
        <v>373</v>
      </c>
      <c r="N70" s="447"/>
      <c r="O70" s="447"/>
      <c r="P70" s="447"/>
      <c r="Q70" s="447"/>
      <c r="R70" s="447"/>
      <c r="S70" s="448"/>
    </row>
    <row r="71" spans="2:19" ht="15" customHeight="1">
      <c r="B71" s="429"/>
      <c r="C71" s="429"/>
      <c r="D71" s="429"/>
      <c r="E71" s="429"/>
      <c r="F71" s="429"/>
      <c r="G71" s="429"/>
      <c r="H71" s="429"/>
      <c r="I71" s="429"/>
      <c r="J71" s="429"/>
      <c r="L71" s="379"/>
      <c r="M71" s="449"/>
      <c r="N71" s="449"/>
      <c r="O71" s="449"/>
      <c r="P71" s="449"/>
      <c r="Q71" s="449"/>
      <c r="R71" s="449"/>
      <c r="S71" s="450"/>
    </row>
    <row r="72" spans="2:19" ht="15" customHeight="1">
      <c r="B72" s="429"/>
      <c r="C72" s="429"/>
      <c r="D72" s="429"/>
      <c r="E72" s="429"/>
      <c r="F72" s="429"/>
      <c r="G72" s="429"/>
      <c r="H72" s="429"/>
      <c r="I72" s="429"/>
      <c r="J72" s="429"/>
    </row>
    <row r="73" spans="2:19" ht="15" customHeight="1">
      <c r="B73" s="429"/>
      <c r="C73" s="429"/>
      <c r="D73" s="429"/>
      <c r="E73" s="429"/>
      <c r="F73" s="429"/>
      <c r="G73" s="429"/>
      <c r="H73" s="429"/>
      <c r="I73" s="429"/>
      <c r="J73" s="429"/>
      <c r="L73" s="418"/>
      <c r="M73" s="413" t="s">
        <v>371</v>
      </c>
      <c r="N73" s="377"/>
      <c r="O73" s="377"/>
      <c r="P73" s="377"/>
      <c r="Q73" s="377"/>
      <c r="R73" s="377"/>
      <c r="S73" s="378"/>
    </row>
    <row r="74" spans="2:19" ht="15" customHeight="1">
      <c r="B74" s="429"/>
      <c r="C74" s="429"/>
      <c r="D74" s="429"/>
      <c r="E74" s="429"/>
      <c r="F74" s="429"/>
      <c r="G74" s="429"/>
      <c r="H74" s="429"/>
      <c r="I74" s="429"/>
      <c r="J74" s="429"/>
      <c r="L74" s="379"/>
      <c r="M74" s="380"/>
      <c r="N74" s="380"/>
      <c r="O74" s="380"/>
      <c r="P74" s="380"/>
      <c r="Q74" s="380"/>
      <c r="R74" s="380"/>
      <c r="S74" s="381"/>
    </row>
    <row r="75" spans="2:19" ht="15" customHeight="1">
      <c r="B75" s="429"/>
      <c r="C75" s="429"/>
      <c r="D75" s="429"/>
      <c r="E75" s="429"/>
      <c r="F75" s="429"/>
      <c r="G75" s="429"/>
      <c r="H75" s="429"/>
      <c r="I75" s="429"/>
      <c r="J75" s="429"/>
    </row>
    <row r="76" spans="2:19" ht="15" customHeight="1">
      <c r="B76" s="429"/>
      <c r="C76" s="429"/>
      <c r="D76" s="429"/>
      <c r="E76" s="429"/>
      <c r="F76" s="429"/>
      <c r="G76" s="429"/>
      <c r="H76" s="429"/>
      <c r="I76" s="429"/>
      <c r="J76" s="429"/>
      <c r="L76" s="422"/>
      <c r="M76" s="414" t="s">
        <v>3</v>
      </c>
      <c r="N76" s="377"/>
      <c r="O76" s="377"/>
      <c r="P76" s="377"/>
      <c r="Q76" s="377"/>
      <c r="R76" s="377"/>
      <c r="S76" s="378"/>
    </row>
    <row r="77" spans="2:19" ht="15" customHeight="1">
      <c r="B77" s="429"/>
      <c r="C77" s="429"/>
      <c r="D77" s="429"/>
      <c r="E77" s="429"/>
      <c r="F77" s="429"/>
      <c r="G77" s="429"/>
      <c r="H77" s="429"/>
      <c r="I77" s="429"/>
      <c r="J77" s="429"/>
      <c r="L77" s="379"/>
      <c r="M77" s="380"/>
      <c r="N77" s="380"/>
      <c r="O77" s="380"/>
      <c r="P77" s="380"/>
      <c r="Q77" s="380"/>
      <c r="R77" s="380"/>
      <c r="S77" s="381"/>
    </row>
    <row r="78" spans="2:19" ht="15" customHeight="1">
      <c r="B78" s="429"/>
      <c r="C78" s="429"/>
      <c r="D78" s="429"/>
      <c r="E78" s="429"/>
      <c r="F78" s="429"/>
      <c r="G78" s="429"/>
      <c r="H78" s="429"/>
      <c r="I78" s="429"/>
      <c r="J78" s="429"/>
      <c r="M78" s="369" t="s">
        <v>15</v>
      </c>
      <c r="N78" s="415" t="s">
        <v>16</v>
      </c>
      <c r="O78" s="377"/>
      <c r="P78" s="377"/>
      <c r="Q78" s="377"/>
      <c r="R78" s="377"/>
      <c r="S78" s="378"/>
    </row>
    <row r="79" spans="2:19" ht="15" customHeight="1">
      <c r="B79" s="429"/>
      <c r="C79" s="429"/>
      <c r="D79" s="429"/>
      <c r="E79" s="429"/>
      <c r="F79" s="429"/>
      <c r="G79" s="429"/>
      <c r="H79" s="429"/>
      <c r="I79" s="429"/>
      <c r="J79" s="429"/>
      <c r="M79" s="370" t="s">
        <v>17</v>
      </c>
      <c r="N79" s="416" t="s">
        <v>18</v>
      </c>
      <c r="O79" s="394"/>
      <c r="P79" s="394"/>
      <c r="Q79" s="394"/>
      <c r="R79" s="394"/>
      <c r="S79" s="400"/>
    </row>
    <row r="80" spans="2:19" ht="15" customHeight="1">
      <c r="B80" s="429"/>
      <c r="C80" s="429"/>
      <c r="D80" s="429"/>
      <c r="E80" s="429"/>
      <c r="F80" s="429"/>
      <c r="G80" s="429"/>
      <c r="H80" s="429"/>
      <c r="I80" s="429"/>
      <c r="J80" s="429"/>
      <c r="M80" s="371" t="s">
        <v>19</v>
      </c>
      <c r="N80" s="417" t="s">
        <v>20</v>
      </c>
      <c r="O80" s="394"/>
      <c r="P80" s="394"/>
      <c r="Q80" s="394"/>
      <c r="R80" s="394"/>
      <c r="S80" s="400"/>
    </row>
    <row r="81" spans="2:19" ht="15" customHeight="1">
      <c r="B81" s="404" t="s">
        <v>369</v>
      </c>
      <c r="C81" s="405"/>
      <c r="D81" s="405"/>
      <c r="E81" s="405"/>
      <c r="F81" s="405"/>
      <c r="G81" s="405"/>
      <c r="H81" s="405"/>
      <c r="I81" s="405"/>
      <c r="J81" s="406"/>
      <c r="M81" s="372" t="s">
        <v>21</v>
      </c>
      <c r="N81" s="454" t="s">
        <v>22</v>
      </c>
      <c r="O81" s="380"/>
      <c r="P81" s="380"/>
      <c r="Q81" s="380"/>
      <c r="R81" s="380"/>
      <c r="S81" s="381"/>
    </row>
    <row r="82" spans="2:19" ht="15" customHeight="1">
      <c r="B82" s="407"/>
      <c r="C82" s="408"/>
      <c r="D82" s="408"/>
      <c r="E82" s="408"/>
      <c r="F82" s="408"/>
      <c r="G82" s="408"/>
      <c r="H82" s="408"/>
      <c r="I82" s="408"/>
      <c r="J82" s="409"/>
    </row>
    <row r="83" spans="2:19" ht="15" customHeight="1">
      <c r="B83" s="404" t="s">
        <v>367</v>
      </c>
      <c r="C83" s="405"/>
      <c r="D83" s="405"/>
      <c r="E83" s="405"/>
      <c r="F83" s="405"/>
      <c r="G83" s="405"/>
      <c r="H83" s="405"/>
      <c r="I83" s="405"/>
      <c r="J83" s="406"/>
      <c r="L83" s="418"/>
      <c r="M83" s="440" t="s">
        <v>372</v>
      </c>
      <c r="N83" s="377"/>
      <c r="O83" s="377"/>
      <c r="P83" s="377"/>
      <c r="Q83" s="377"/>
      <c r="R83" s="377"/>
      <c r="S83" s="378"/>
    </row>
    <row r="84" spans="2:19" ht="15" customHeight="1">
      <c r="B84" s="410"/>
      <c r="C84" s="411"/>
      <c r="D84" s="411"/>
      <c r="E84" s="411"/>
      <c r="F84" s="411"/>
      <c r="G84" s="411"/>
      <c r="H84" s="411"/>
      <c r="I84" s="411"/>
      <c r="J84" s="412"/>
      <c r="L84" s="379"/>
      <c r="M84" s="380"/>
      <c r="N84" s="380"/>
      <c r="O84" s="380"/>
      <c r="P84" s="380"/>
      <c r="Q84" s="380"/>
      <c r="R84" s="380"/>
      <c r="S84" s="381"/>
    </row>
    <row r="85" spans="2:19" ht="15" customHeight="1">
      <c r="B85" s="373"/>
      <c r="C85" s="373"/>
      <c r="D85" s="373"/>
      <c r="E85" s="373"/>
      <c r="F85" s="373"/>
      <c r="G85" s="373"/>
      <c r="H85" s="373"/>
      <c r="I85" s="373"/>
      <c r="J85" s="373"/>
      <c r="M85" s="374"/>
      <c r="N85" s="374"/>
      <c r="O85" s="374"/>
      <c r="P85" s="374"/>
      <c r="Q85" s="374"/>
    </row>
    <row r="86" spans="2:19" ht="15" customHeight="1">
      <c r="L86" s="418"/>
      <c r="M86" s="413" t="s">
        <v>374</v>
      </c>
      <c r="N86" s="377"/>
      <c r="O86" s="377"/>
      <c r="P86" s="377"/>
      <c r="Q86" s="377"/>
      <c r="R86" s="377"/>
      <c r="S86" s="378"/>
    </row>
    <row r="87" spans="2:19" ht="16">
      <c r="L87" s="379"/>
      <c r="M87" s="380"/>
      <c r="N87" s="380"/>
      <c r="O87" s="380"/>
      <c r="P87" s="380"/>
      <c r="Q87" s="380"/>
      <c r="R87" s="380"/>
      <c r="S87" s="381"/>
    </row>
    <row r="88" spans="2:19" ht="16">
      <c r="M88" s="396" t="s">
        <v>8</v>
      </c>
      <c r="N88" s="377"/>
      <c r="O88" s="397" t="s">
        <v>9</v>
      </c>
      <c r="P88" s="377"/>
      <c r="Q88" s="377"/>
      <c r="R88" s="377"/>
      <c r="S88" s="378"/>
    </row>
    <row r="89" spans="2:19" ht="16">
      <c r="M89" s="398" t="s">
        <v>10</v>
      </c>
      <c r="N89" s="394"/>
      <c r="O89" s="399" t="s">
        <v>11</v>
      </c>
      <c r="P89" s="394"/>
      <c r="Q89" s="394"/>
      <c r="R89" s="394"/>
      <c r="S89" s="400"/>
    </row>
    <row r="90" spans="2:19" ht="16">
      <c r="B90" s="394" t="e" vm="3">
        <v>#VALUE!</v>
      </c>
      <c r="C90" s="394"/>
      <c r="D90" s="394"/>
      <c r="E90" s="394"/>
      <c r="F90" s="394"/>
      <c r="G90" s="394"/>
      <c r="H90" s="394"/>
      <c r="I90" s="394"/>
      <c r="J90" s="394"/>
      <c r="M90" s="401" t="s">
        <v>12</v>
      </c>
      <c r="N90" s="380"/>
      <c r="O90" s="375" t="s">
        <v>13</v>
      </c>
      <c r="P90" s="402"/>
      <c r="Q90" s="380"/>
      <c r="R90" s="380"/>
      <c r="S90" s="403"/>
    </row>
    <row r="91" spans="2:19" ht="16">
      <c r="B91" s="394"/>
      <c r="C91" s="394"/>
      <c r="D91" s="394"/>
      <c r="E91" s="394"/>
      <c r="F91" s="394"/>
      <c r="G91" s="394"/>
      <c r="H91" s="394"/>
      <c r="I91" s="394"/>
      <c r="J91" s="394"/>
    </row>
    <row r="92" spans="2:19" ht="16">
      <c r="B92" s="394"/>
      <c r="C92" s="394"/>
      <c r="D92" s="394"/>
      <c r="E92" s="394"/>
      <c r="F92" s="394"/>
      <c r="G92" s="394"/>
      <c r="H92" s="394"/>
      <c r="I92" s="394"/>
      <c r="J92" s="394"/>
    </row>
    <row r="93" spans="2:19" ht="16">
      <c r="B93" s="394"/>
      <c r="C93" s="394"/>
      <c r="D93" s="394"/>
      <c r="E93" s="394"/>
      <c r="F93" s="394"/>
      <c r="G93" s="394"/>
      <c r="H93" s="394"/>
      <c r="I93" s="394"/>
      <c r="J93" s="394"/>
    </row>
    <row r="94" spans="2:19" ht="16">
      <c r="B94" s="394"/>
      <c r="C94" s="394"/>
      <c r="D94" s="394"/>
      <c r="E94" s="394"/>
      <c r="F94" s="394"/>
      <c r="G94" s="394"/>
      <c r="H94" s="394"/>
      <c r="I94" s="394"/>
      <c r="J94" s="394"/>
      <c r="L94" s="395" t="s">
        <v>261</v>
      </c>
      <c r="M94" s="377"/>
      <c r="N94" s="377"/>
      <c r="O94" s="377"/>
      <c r="P94" s="377"/>
      <c r="Q94" s="377"/>
      <c r="R94" s="377"/>
      <c r="S94" s="378"/>
    </row>
    <row r="95" spans="2:19" ht="16">
      <c r="B95" s="394"/>
      <c r="C95" s="394"/>
      <c r="D95" s="394"/>
      <c r="E95" s="394"/>
      <c r="F95" s="394"/>
      <c r="G95" s="394"/>
      <c r="H95" s="394"/>
      <c r="I95" s="394"/>
      <c r="J95" s="394"/>
      <c r="L95" s="379"/>
      <c r="M95" s="380"/>
      <c r="N95" s="380"/>
      <c r="O95" s="380"/>
      <c r="P95" s="380"/>
      <c r="Q95" s="380"/>
      <c r="R95" s="380"/>
      <c r="S95" s="381"/>
    </row>
    <row r="96" spans="2:19" ht="16"/>
    <row r="97" spans="2:19" ht="16"/>
    <row r="98" spans="2:19" ht="16">
      <c r="B98" s="383" t="s">
        <v>368</v>
      </c>
      <c r="C98" s="384"/>
      <c r="D98" s="384"/>
      <c r="E98" s="384"/>
      <c r="F98" s="384"/>
      <c r="G98" s="384"/>
      <c r="H98" s="384"/>
      <c r="I98" s="384"/>
      <c r="J98" s="384"/>
      <c r="K98" s="384"/>
      <c r="L98" s="384"/>
      <c r="M98" s="384"/>
      <c r="N98" s="384"/>
      <c r="O98" s="384"/>
      <c r="P98" s="384"/>
      <c r="Q98" s="384"/>
      <c r="R98" s="384"/>
      <c r="S98" s="384"/>
    </row>
    <row r="99" spans="2:19" ht="16">
      <c r="B99" s="383"/>
      <c r="C99" s="384"/>
      <c r="D99" s="384"/>
      <c r="E99" s="384"/>
      <c r="F99" s="384"/>
      <c r="G99" s="384"/>
      <c r="H99" s="384"/>
      <c r="I99" s="384"/>
      <c r="J99" s="384"/>
      <c r="K99" s="384"/>
      <c r="L99" s="384"/>
      <c r="M99" s="384"/>
      <c r="N99" s="384"/>
      <c r="O99" s="384"/>
      <c r="P99" s="384"/>
      <c r="Q99" s="384"/>
      <c r="R99" s="384"/>
      <c r="S99" s="384"/>
    </row>
    <row r="100" spans="2:19" ht="16"/>
    <row r="101" spans="2:19" ht="16">
      <c r="B101" s="376" t="s">
        <v>370</v>
      </c>
      <c r="C101" s="377"/>
      <c r="D101" s="377"/>
      <c r="E101" s="377"/>
      <c r="F101" s="377"/>
      <c r="G101" s="377"/>
      <c r="H101" s="377"/>
      <c r="I101" s="377"/>
      <c r="J101" s="377"/>
      <c r="K101" s="377"/>
      <c r="L101" s="377"/>
      <c r="M101" s="377"/>
      <c r="N101" s="377"/>
      <c r="O101" s="377"/>
      <c r="P101" s="377"/>
      <c r="Q101" s="378"/>
    </row>
    <row r="102" spans="2:19" ht="16">
      <c r="B102" s="379"/>
      <c r="C102" s="380"/>
      <c r="D102" s="380"/>
      <c r="E102" s="380"/>
      <c r="F102" s="380"/>
      <c r="G102" s="380"/>
      <c r="H102" s="380"/>
      <c r="I102" s="380"/>
      <c r="J102" s="380"/>
      <c r="K102" s="380"/>
      <c r="L102" s="380"/>
      <c r="M102" s="380"/>
      <c r="N102" s="380"/>
      <c r="O102" s="380"/>
      <c r="P102" s="380"/>
      <c r="Q102" s="381"/>
    </row>
    <row r="103" spans="2:19" ht="16">
      <c r="B103" s="382" t="e" vm="4">
        <v>#VALUE!</v>
      </c>
      <c r="C103" s="382"/>
      <c r="D103" s="382"/>
      <c r="E103" s="382"/>
      <c r="F103" s="382"/>
      <c r="G103" s="382"/>
      <c r="H103" s="382"/>
      <c r="I103" s="382"/>
      <c r="J103" s="382"/>
      <c r="K103" s="382"/>
      <c r="L103" s="382"/>
      <c r="M103" s="382"/>
      <c r="N103" s="382"/>
      <c r="O103" s="382"/>
      <c r="P103" s="382"/>
      <c r="Q103" s="382"/>
    </row>
    <row r="104" spans="2:19" ht="16">
      <c r="B104" s="382"/>
      <c r="C104" s="382"/>
      <c r="D104" s="382"/>
      <c r="E104" s="382"/>
      <c r="F104" s="382"/>
      <c r="G104" s="382"/>
      <c r="H104" s="382"/>
      <c r="I104" s="382"/>
      <c r="J104" s="382"/>
      <c r="K104" s="382"/>
      <c r="L104" s="382"/>
      <c r="M104" s="382"/>
      <c r="N104" s="382"/>
      <c r="O104" s="382"/>
      <c r="P104" s="382"/>
      <c r="Q104" s="382"/>
    </row>
    <row r="105" spans="2:19" ht="16">
      <c r="B105" s="382"/>
      <c r="C105" s="382"/>
      <c r="D105" s="382"/>
      <c r="E105" s="382"/>
      <c r="F105" s="382"/>
      <c r="G105" s="382"/>
      <c r="H105" s="382"/>
      <c r="I105" s="382"/>
      <c r="J105" s="382"/>
      <c r="K105" s="382"/>
      <c r="L105" s="382"/>
      <c r="M105" s="382"/>
      <c r="N105" s="382"/>
      <c r="O105" s="382"/>
      <c r="P105" s="382"/>
      <c r="Q105" s="382"/>
    </row>
    <row r="106" spans="2:19" ht="16">
      <c r="B106" s="382"/>
      <c r="C106" s="382"/>
      <c r="D106" s="382"/>
      <c r="E106" s="382"/>
      <c r="F106" s="382"/>
      <c r="G106" s="382"/>
      <c r="H106" s="382"/>
      <c r="I106" s="382"/>
      <c r="J106" s="382"/>
      <c r="K106" s="382"/>
      <c r="L106" s="382"/>
      <c r="M106" s="382"/>
      <c r="N106" s="382"/>
      <c r="O106" s="382"/>
      <c r="P106" s="382"/>
      <c r="Q106" s="382"/>
    </row>
    <row r="107" spans="2:19" ht="16">
      <c r="B107" s="382"/>
      <c r="C107" s="382"/>
      <c r="D107" s="382"/>
      <c r="E107" s="382"/>
      <c r="F107" s="382"/>
      <c r="G107" s="382"/>
      <c r="H107" s="382"/>
      <c r="I107" s="382"/>
      <c r="J107" s="382"/>
      <c r="K107" s="382"/>
      <c r="L107" s="382"/>
      <c r="M107" s="382"/>
      <c r="N107" s="382"/>
      <c r="O107" s="382"/>
      <c r="P107" s="382"/>
      <c r="Q107" s="382"/>
    </row>
    <row r="108" spans="2:19" ht="16">
      <c r="B108" s="382"/>
      <c r="C108" s="382"/>
      <c r="D108" s="382"/>
      <c r="E108" s="382"/>
      <c r="F108" s="382"/>
      <c r="G108" s="382"/>
      <c r="H108" s="382"/>
      <c r="I108" s="382"/>
      <c r="J108" s="382"/>
      <c r="K108" s="382"/>
      <c r="L108" s="382"/>
      <c r="M108" s="382"/>
      <c r="N108" s="382"/>
      <c r="O108" s="382"/>
      <c r="P108" s="382"/>
      <c r="Q108" s="382"/>
    </row>
    <row r="109" spans="2:19" ht="16">
      <c r="B109" s="382"/>
      <c r="C109" s="382"/>
      <c r="D109" s="382"/>
      <c r="E109" s="382"/>
      <c r="F109" s="382"/>
      <c r="G109" s="382"/>
      <c r="H109" s="382"/>
      <c r="I109" s="382"/>
      <c r="J109" s="382"/>
      <c r="K109" s="382"/>
      <c r="L109" s="382"/>
      <c r="M109" s="382"/>
      <c r="N109" s="382"/>
      <c r="O109" s="382"/>
      <c r="P109" s="382"/>
      <c r="Q109" s="382"/>
    </row>
  </sheetData>
  <mergeCells count="68">
    <mergeCell ref="L83:L84"/>
    <mergeCell ref="L86:L87"/>
    <mergeCell ref="N81:S81"/>
    <mergeCell ref="M83:S84"/>
    <mergeCell ref="M86:S87"/>
    <mergeCell ref="L24:L25"/>
    <mergeCell ref="L28:L29"/>
    <mergeCell ref="B12:S13"/>
    <mergeCell ref="M70:S71"/>
    <mergeCell ref="L46:L47"/>
    <mergeCell ref="M46:P47"/>
    <mergeCell ref="L57:L58"/>
    <mergeCell ref="L60:L61"/>
    <mergeCell ref="L63:L64"/>
    <mergeCell ref="L66:L67"/>
    <mergeCell ref="L70:L71"/>
    <mergeCell ref="M57:S58"/>
    <mergeCell ref="M60:S61"/>
    <mergeCell ref="M63:S64"/>
    <mergeCell ref="M66:S67"/>
    <mergeCell ref="L68:S68"/>
    <mergeCell ref="M42:N42"/>
    <mergeCell ref="O42:S42"/>
    <mergeCell ref="M38:N38"/>
    <mergeCell ref="O38:S38"/>
    <mergeCell ref="M39:N39"/>
    <mergeCell ref="O39:S39"/>
    <mergeCell ref="M40:N40"/>
    <mergeCell ref="O40:S40"/>
    <mergeCell ref="M41:N41"/>
    <mergeCell ref="O41:S41"/>
    <mergeCell ref="M16:S17"/>
    <mergeCell ref="M20:S21"/>
    <mergeCell ref="M24:S25"/>
    <mergeCell ref="M28:S29"/>
    <mergeCell ref="M32:S33"/>
    <mergeCell ref="N78:S78"/>
    <mergeCell ref="N79:S79"/>
    <mergeCell ref="N80:S80"/>
    <mergeCell ref="L16:L17"/>
    <mergeCell ref="L36:L37"/>
    <mergeCell ref="M43:N43"/>
    <mergeCell ref="O43:S43"/>
    <mergeCell ref="L76:L77"/>
    <mergeCell ref="L73:L74"/>
    <mergeCell ref="L53:S54"/>
    <mergeCell ref="B50:S51"/>
    <mergeCell ref="B53:J80"/>
    <mergeCell ref="L20:L21"/>
    <mergeCell ref="L32:L33"/>
    <mergeCell ref="M36:S37"/>
    <mergeCell ref="B15:J47"/>
    <mergeCell ref="B101:Q102"/>
    <mergeCell ref="B103:Q109"/>
    <mergeCell ref="B98:S99"/>
    <mergeCell ref="B3:S9"/>
    <mergeCell ref="B90:J95"/>
    <mergeCell ref="L94:S95"/>
    <mergeCell ref="M88:N88"/>
    <mergeCell ref="O88:S88"/>
    <mergeCell ref="M89:N89"/>
    <mergeCell ref="O89:S89"/>
    <mergeCell ref="M90:N90"/>
    <mergeCell ref="P90:S90"/>
    <mergeCell ref="B81:J82"/>
    <mergeCell ref="B83:J84"/>
    <mergeCell ref="M73:S74"/>
    <mergeCell ref="M76:S7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V56"/>
  <sheetViews>
    <sheetView showGridLines="0" workbookViewId="0">
      <selection activeCell="J19" sqref="J19"/>
    </sheetView>
  </sheetViews>
  <sheetFormatPr baseColWidth="10" defaultColWidth="11.1640625" defaultRowHeight="15" customHeight="1"/>
  <cols>
    <col min="1" max="1" width="3.5" customWidth="1"/>
    <col min="2" max="3" width="13.33203125" customWidth="1"/>
    <col min="4" max="4" width="6.83203125" customWidth="1"/>
    <col min="5" max="5" width="18" customWidth="1"/>
    <col min="6" max="7" width="18.5" customWidth="1"/>
    <col min="8" max="9" width="8.6640625" customWidth="1"/>
    <col min="10" max="10" width="18.33203125" customWidth="1"/>
    <col min="11" max="11" width="8.6640625" customWidth="1"/>
    <col min="12" max="12" width="18.33203125" customWidth="1"/>
    <col min="13" max="13" width="8.6640625" customWidth="1"/>
    <col min="14" max="14" width="18.33203125" customWidth="1"/>
    <col min="15" max="15" width="8.6640625" customWidth="1"/>
    <col min="16" max="16" width="18.33203125" customWidth="1"/>
    <col min="17" max="17" width="8.6640625" customWidth="1"/>
    <col min="18" max="18" width="18.33203125" customWidth="1"/>
  </cols>
  <sheetData>
    <row r="1" spans="1:22" ht="12.75" customHeight="1">
      <c r="A1" s="2"/>
      <c r="B1" s="3"/>
      <c r="C1" s="3"/>
      <c r="D1" s="3"/>
      <c r="E1" s="3"/>
      <c r="F1" s="3"/>
      <c r="G1" s="2"/>
      <c r="H1" s="2"/>
      <c r="I1" s="2"/>
      <c r="J1" s="2"/>
      <c r="K1" s="3"/>
      <c r="L1" s="3"/>
      <c r="M1" s="3"/>
      <c r="N1" s="3"/>
      <c r="O1" s="3"/>
      <c r="P1" s="3"/>
      <c r="Q1" s="3"/>
      <c r="R1" s="3"/>
      <c r="S1" s="3"/>
      <c r="T1" s="3"/>
      <c r="U1" s="3"/>
      <c r="V1" s="3"/>
    </row>
    <row r="2" spans="1:22" ht="27.75" customHeight="1">
      <c r="A2" s="4"/>
      <c r="B2" s="483" t="s">
        <v>23</v>
      </c>
      <c r="C2" s="484"/>
      <c r="D2" s="484"/>
      <c r="E2" s="485"/>
      <c r="F2" s="1"/>
      <c r="G2" s="491" t="s">
        <v>24</v>
      </c>
      <c r="H2" s="481"/>
      <c r="I2" s="481"/>
      <c r="J2" s="481"/>
      <c r="K2" s="482"/>
      <c r="L2" s="5"/>
      <c r="M2" s="5"/>
      <c r="N2" s="6"/>
      <c r="O2" s="6"/>
      <c r="P2" s="6"/>
      <c r="Q2" s="6"/>
      <c r="R2" s="6"/>
      <c r="S2" s="6"/>
      <c r="T2" s="4"/>
      <c r="U2" s="4"/>
      <c r="V2" s="4"/>
    </row>
    <row r="3" spans="1:22" ht="27.75" customHeight="1">
      <c r="A3" s="1"/>
      <c r="B3" s="486"/>
      <c r="C3" s="456"/>
      <c r="D3" s="456"/>
      <c r="E3" s="487"/>
      <c r="F3" s="1"/>
      <c r="G3" s="492"/>
      <c r="H3" s="493"/>
      <c r="I3" s="493"/>
      <c r="J3" s="493"/>
      <c r="K3" s="494"/>
      <c r="L3" s="1"/>
      <c r="M3" s="1"/>
      <c r="N3" s="1"/>
      <c r="O3" s="1"/>
      <c r="P3" s="1"/>
      <c r="Q3" s="1"/>
      <c r="R3" s="1"/>
      <c r="S3" s="1"/>
      <c r="T3" s="1"/>
      <c r="U3" s="1"/>
      <c r="V3" s="1"/>
    </row>
    <row r="4" spans="1:22" ht="22.5" customHeight="1">
      <c r="A4" s="7"/>
      <c r="B4" s="486"/>
      <c r="C4" s="456"/>
      <c r="D4" s="456"/>
      <c r="E4" s="487"/>
      <c r="F4" s="8"/>
      <c r="G4" s="9"/>
      <c r="H4" s="9"/>
      <c r="I4" s="1"/>
      <c r="J4" s="1"/>
      <c r="K4" s="1"/>
      <c r="L4" s="1"/>
      <c r="M4" s="495" t="e" vm="5">
        <v>#VALUE!</v>
      </c>
      <c r="N4" s="481"/>
      <c r="O4" s="481"/>
      <c r="P4" s="482"/>
      <c r="Q4" s="8"/>
      <c r="R4" s="8"/>
      <c r="S4" s="8"/>
      <c r="T4" s="7"/>
      <c r="U4" s="7"/>
      <c r="V4" s="7"/>
    </row>
    <row r="5" spans="1:22" ht="22.5" customHeight="1">
      <c r="A5" s="7"/>
      <c r="B5" s="486"/>
      <c r="C5" s="456"/>
      <c r="D5" s="456"/>
      <c r="E5" s="487"/>
      <c r="F5" s="8"/>
      <c r="G5" s="9"/>
      <c r="H5" s="498" t="s">
        <v>25</v>
      </c>
      <c r="I5" s="470"/>
      <c r="J5" s="1"/>
      <c r="K5" s="1"/>
      <c r="L5" s="1"/>
      <c r="M5" s="496"/>
      <c r="N5" s="456"/>
      <c r="O5" s="456"/>
      <c r="P5" s="497"/>
      <c r="Q5" s="8"/>
      <c r="R5" s="8"/>
      <c r="S5" s="8"/>
      <c r="T5" s="7"/>
      <c r="U5" s="7"/>
      <c r="V5" s="7"/>
    </row>
    <row r="6" spans="1:22" ht="22.5" customHeight="1">
      <c r="A6" s="7"/>
      <c r="B6" s="486"/>
      <c r="C6" s="456"/>
      <c r="D6" s="456"/>
      <c r="E6" s="487"/>
      <c r="F6" s="8"/>
      <c r="G6" s="9"/>
      <c r="H6" s="499"/>
      <c r="I6" s="470"/>
      <c r="J6" s="1"/>
      <c r="K6" s="1"/>
      <c r="L6" s="1"/>
      <c r="M6" s="496"/>
      <c r="N6" s="456"/>
      <c r="O6" s="456"/>
      <c r="P6" s="497"/>
      <c r="Q6" s="8"/>
      <c r="R6" s="8"/>
      <c r="S6" s="8"/>
      <c r="T6" s="7"/>
      <c r="U6" s="7"/>
      <c r="V6" s="7"/>
    </row>
    <row r="7" spans="1:22" ht="22.5" customHeight="1">
      <c r="A7" s="7"/>
      <c r="B7" s="486"/>
      <c r="C7" s="456"/>
      <c r="D7" s="456"/>
      <c r="E7" s="487"/>
      <c r="F7" s="1"/>
      <c r="G7" s="9"/>
      <c r="H7" s="1"/>
      <c r="I7" s="1"/>
      <c r="J7" s="1"/>
      <c r="K7" s="1"/>
      <c r="L7" s="1"/>
      <c r="M7" s="496"/>
      <c r="N7" s="456"/>
      <c r="O7" s="456"/>
      <c r="P7" s="497"/>
      <c r="Q7" s="8"/>
      <c r="R7" s="8"/>
      <c r="S7" s="8"/>
      <c r="T7" s="7"/>
      <c r="U7" s="7"/>
      <c r="V7" s="7"/>
    </row>
    <row r="8" spans="1:22" ht="22.5" customHeight="1">
      <c r="A8" s="7"/>
      <c r="B8" s="488"/>
      <c r="C8" s="489"/>
      <c r="D8" s="489"/>
      <c r="E8" s="490"/>
      <c r="F8" s="1"/>
      <c r="G8" s="10"/>
      <c r="H8" s="480" t="s">
        <v>26</v>
      </c>
      <c r="I8" s="481"/>
      <c r="J8" s="481"/>
      <c r="K8" s="482"/>
      <c r="L8" s="1"/>
      <c r="M8" s="496"/>
      <c r="N8" s="456"/>
      <c r="O8" s="456"/>
      <c r="P8" s="497"/>
      <c r="Q8" s="8"/>
      <c r="R8" s="8"/>
      <c r="S8" s="8"/>
      <c r="T8" s="7"/>
      <c r="U8" s="7"/>
      <c r="V8" s="7"/>
    </row>
    <row r="9" spans="1:22" ht="22.5" customHeight="1">
      <c r="A9" s="7"/>
      <c r="B9" s="1"/>
      <c r="C9" s="1"/>
      <c r="D9" s="1"/>
      <c r="E9" s="8"/>
      <c r="F9" s="8"/>
      <c r="G9" s="9"/>
      <c r="H9" s="11" t="s">
        <v>27</v>
      </c>
      <c r="I9" s="474" t="s">
        <v>28</v>
      </c>
      <c r="J9" s="469"/>
      <c r="K9" s="470"/>
      <c r="L9" s="1"/>
      <c r="M9" s="492"/>
      <c r="N9" s="493"/>
      <c r="O9" s="493"/>
      <c r="P9" s="494"/>
      <c r="Q9" s="8"/>
      <c r="R9" s="8"/>
      <c r="S9" s="8"/>
      <c r="T9" s="7"/>
      <c r="U9" s="7"/>
      <c r="V9" s="7"/>
    </row>
    <row r="10" spans="1:22" ht="22.5" customHeight="1">
      <c r="A10" s="7"/>
      <c r="B10" s="1"/>
      <c r="C10" s="1"/>
      <c r="D10" s="498" t="s">
        <v>29</v>
      </c>
      <c r="E10" s="469"/>
      <c r="F10" s="470"/>
      <c r="G10" s="10"/>
      <c r="H10" s="12" t="s">
        <v>30</v>
      </c>
      <c r="I10" s="474" t="s">
        <v>31</v>
      </c>
      <c r="J10" s="469"/>
      <c r="K10" s="470"/>
      <c r="L10" s="1"/>
      <c r="M10" s="1"/>
      <c r="N10" s="1"/>
      <c r="O10" s="1"/>
      <c r="P10" s="1"/>
      <c r="Q10" s="8"/>
      <c r="R10" s="8"/>
      <c r="S10" s="8"/>
      <c r="T10" s="7"/>
      <c r="U10" s="7"/>
      <c r="V10" s="7"/>
    </row>
    <row r="11" spans="1:22" ht="22.5" customHeight="1">
      <c r="A11" s="7"/>
      <c r="B11" s="1"/>
      <c r="C11" s="1"/>
      <c r="D11" s="475"/>
      <c r="E11" s="469"/>
      <c r="F11" s="470"/>
      <c r="G11" s="10"/>
      <c r="H11" s="13" t="s">
        <v>32</v>
      </c>
      <c r="I11" s="474" t="s">
        <v>33</v>
      </c>
      <c r="J11" s="469"/>
      <c r="K11" s="470"/>
      <c r="L11" s="1"/>
      <c r="M11" s="1"/>
      <c r="N11" s="1"/>
      <c r="O11" s="1"/>
      <c r="P11" s="1"/>
      <c r="Q11" s="8"/>
      <c r="R11" s="8"/>
      <c r="S11" s="8"/>
      <c r="T11" s="7"/>
      <c r="U11" s="7"/>
      <c r="V11" s="7"/>
    </row>
    <row r="12" spans="1:22" ht="22.5" customHeight="1">
      <c r="A12" s="4"/>
      <c r="B12" s="1"/>
      <c r="C12" s="1"/>
      <c r="D12" s="475"/>
      <c r="E12" s="469"/>
      <c r="F12" s="470"/>
      <c r="G12" s="1"/>
      <c r="H12" s="14" t="s">
        <v>34</v>
      </c>
      <c r="I12" s="474" t="s">
        <v>35</v>
      </c>
      <c r="J12" s="469"/>
      <c r="K12" s="470"/>
      <c r="L12" s="1"/>
      <c r="M12" s="480" t="s">
        <v>36</v>
      </c>
      <c r="N12" s="481"/>
      <c r="O12" s="481"/>
      <c r="P12" s="482"/>
      <c r="Q12" s="6"/>
      <c r="R12" s="6"/>
      <c r="S12" s="6"/>
      <c r="T12" s="4"/>
      <c r="U12" s="4"/>
      <c r="V12" s="4"/>
    </row>
    <row r="13" spans="1:22" ht="22.5" customHeight="1">
      <c r="A13" s="4"/>
      <c r="B13" s="1"/>
      <c r="C13" s="1"/>
      <c r="D13" s="475"/>
      <c r="E13" s="469"/>
      <c r="F13" s="470"/>
      <c r="G13" s="1"/>
      <c r="H13" s="15" t="s">
        <v>37</v>
      </c>
      <c r="I13" s="474" t="s">
        <v>38</v>
      </c>
      <c r="J13" s="469"/>
      <c r="K13" s="470"/>
      <c r="L13" s="1"/>
      <c r="M13" s="475" t="s">
        <v>39</v>
      </c>
      <c r="N13" s="469"/>
      <c r="O13" s="469"/>
      <c r="P13" s="470"/>
      <c r="Q13" s="6"/>
      <c r="R13" s="6"/>
      <c r="S13" s="6"/>
      <c r="T13" s="4"/>
      <c r="U13" s="4"/>
      <c r="V13" s="4"/>
    </row>
    <row r="14" spans="1:22" ht="22.5" customHeight="1">
      <c r="A14" s="4"/>
      <c r="B14" s="1"/>
      <c r="C14" s="1"/>
      <c r="D14" s="475"/>
      <c r="E14" s="469"/>
      <c r="F14" s="470"/>
      <c r="G14" s="1"/>
      <c r="H14" s="1"/>
      <c r="I14" s="1"/>
      <c r="J14" s="1"/>
      <c r="K14" s="1"/>
      <c r="L14" s="1"/>
      <c r="M14" s="1"/>
      <c r="N14" s="1"/>
      <c r="O14" s="1"/>
      <c r="P14" s="1"/>
      <c r="Q14" s="6"/>
      <c r="R14" s="6"/>
      <c r="S14" s="6"/>
      <c r="T14" s="4"/>
      <c r="U14" s="4"/>
      <c r="V14" s="4"/>
    </row>
    <row r="15" spans="1:22" ht="22.5" customHeight="1">
      <c r="A15" s="1"/>
      <c r="B15" s="1"/>
      <c r="C15" s="1"/>
      <c r="D15" s="1"/>
      <c r="E15" s="1"/>
      <c r="F15" s="1"/>
      <c r="G15" s="1"/>
      <c r="H15" s="1"/>
      <c r="I15" s="1"/>
      <c r="J15" s="1"/>
      <c r="K15" s="1"/>
      <c r="L15" s="1"/>
      <c r="M15" s="1"/>
      <c r="N15" s="1"/>
      <c r="O15" s="1"/>
      <c r="P15" s="1"/>
      <c r="Q15" s="16"/>
      <c r="R15" s="1"/>
      <c r="S15" s="1"/>
      <c r="T15" s="1"/>
      <c r="U15" s="1"/>
      <c r="V15" s="1"/>
    </row>
    <row r="16" spans="1:22" ht="22.5" customHeight="1">
      <c r="A16" s="1"/>
      <c r="B16" s="1"/>
      <c r="C16" s="1"/>
      <c r="D16" s="1"/>
      <c r="E16" s="1"/>
      <c r="F16" s="1"/>
      <c r="G16" s="1"/>
      <c r="H16" s="1"/>
      <c r="I16" s="1"/>
      <c r="J16" s="1"/>
      <c r="K16" s="1"/>
      <c r="L16" s="1"/>
      <c r="M16" s="1"/>
      <c r="N16" s="1"/>
      <c r="O16" s="1"/>
      <c r="P16" s="1"/>
      <c r="Q16" s="1"/>
      <c r="R16" s="1"/>
      <c r="S16" s="1"/>
      <c r="T16" s="1"/>
      <c r="U16" s="1"/>
      <c r="V16" s="1"/>
    </row>
    <row r="17" spans="1:22" ht="30" customHeight="1">
      <c r="A17" s="1"/>
      <c r="B17" s="468" t="s">
        <v>40</v>
      </c>
      <c r="C17" s="469"/>
      <c r="D17" s="469"/>
      <c r="E17" s="469"/>
      <c r="F17" s="469"/>
      <c r="G17" s="470"/>
      <c r="H17" s="1"/>
      <c r="I17" s="476" t="s">
        <v>41</v>
      </c>
      <c r="J17" s="467"/>
      <c r="K17" s="477" t="s">
        <v>42</v>
      </c>
      <c r="L17" s="467"/>
      <c r="M17" s="478" t="s">
        <v>43</v>
      </c>
      <c r="N17" s="467"/>
      <c r="O17" s="479" t="s">
        <v>44</v>
      </c>
      <c r="P17" s="467"/>
      <c r="Q17" s="466" t="s">
        <v>45</v>
      </c>
      <c r="R17" s="467"/>
      <c r="S17" s="1"/>
      <c r="T17" s="1"/>
      <c r="U17" s="1"/>
      <c r="V17" s="1"/>
    </row>
    <row r="18" spans="1:22" ht="15" customHeight="1">
      <c r="A18" s="1"/>
      <c r="B18" s="1"/>
      <c r="C18" s="1"/>
      <c r="D18" s="1"/>
      <c r="E18" s="17" t="s">
        <v>46</v>
      </c>
      <c r="F18" s="17" t="s">
        <v>47</v>
      </c>
      <c r="G18" s="18"/>
      <c r="H18" s="1"/>
      <c r="I18" s="19" t="s">
        <v>48</v>
      </c>
      <c r="J18" s="19" t="s">
        <v>49</v>
      </c>
      <c r="K18" s="20" t="s">
        <v>48</v>
      </c>
      <c r="L18" s="20" t="s">
        <v>49</v>
      </c>
      <c r="M18" s="21" t="s">
        <v>48</v>
      </c>
      <c r="N18" s="21" t="s">
        <v>49</v>
      </c>
      <c r="O18" s="22" t="s">
        <v>48</v>
      </c>
      <c r="P18" s="22" t="s">
        <v>49</v>
      </c>
      <c r="Q18" s="23" t="s">
        <v>48</v>
      </c>
      <c r="R18" s="23" t="s">
        <v>49</v>
      </c>
      <c r="S18" s="1"/>
      <c r="T18" s="1"/>
      <c r="U18" s="1"/>
      <c r="V18" s="1"/>
    </row>
    <row r="19" spans="1:22" ht="17">
      <c r="A19" s="1"/>
      <c r="B19" s="24" t="s">
        <v>50</v>
      </c>
      <c r="C19" s="471" t="s">
        <v>51</v>
      </c>
      <c r="D19" s="472"/>
      <c r="E19" s="25" t="s">
        <v>52</v>
      </c>
      <c r="F19" s="471" t="s">
        <v>53</v>
      </c>
      <c r="G19" s="473"/>
      <c r="H19" s="1"/>
      <c r="I19" s="26" t="str">
        <f>IF(COUNTIF('Rapide - Grille de saisie'!F6:F31,"NR")&gt;0,"Partiel","Complet")</f>
        <v>Partiel</v>
      </c>
      <c r="J19" s="26" t="str">
        <f>'Rapide - Grille de saisie'!D33</f>
        <v>-</v>
      </c>
      <c r="K19" s="26" t="str">
        <f>IF(COUNTIF('Rapide - Grille de saisie'!J6:J31,"NR")&gt;0,"Partiel","Complet")</f>
        <v>Partiel</v>
      </c>
      <c r="L19" s="26" t="str">
        <f>'Rapide - Grille de saisie'!H33</f>
        <v>-</v>
      </c>
      <c r="M19" s="26" t="str">
        <f>IF(COUNTIF('Rapide - Grille de saisie'!N6:N31,"NR")&gt;0,"Partiel","Complet")</f>
        <v>Partiel</v>
      </c>
      <c r="N19" s="26" t="str">
        <f>'Rapide - Grille de saisie'!L33</f>
        <v>-</v>
      </c>
      <c r="O19" s="26" t="str">
        <f>IF(COUNTIF('Rapide - Grille de saisie'!R6:R31,"NR")&gt;0,"Partiel","Complet")</f>
        <v>Partiel</v>
      </c>
      <c r="P19" s="26" t="str">
        <f>'Rapide - Grille de saisie'!P33</f>
        <v>-</v>
      </c>
      <c r="Q19" s="26" t="str">
        <f>IF(COUNTIF('Rapide - Grille de saisie'!V6:V31,"NR")&gt;0,"Partiel","Complet")</f>
        <v>Partiel</v>
      </c>
      <c r="R19" s="26" t="str">
        <f>'Rapide - Grille de saisie'!T33</f>
        <v>-</v>
      </c>
      <c r="S19" s="1"/>
      <c r="T19" s="1"/>
      <c r="U19" s="1"/>
      <c r="V19" s="1"/>
    </row>
    <row r="20" spans="1:22" ht="17">
      <c r="A20" s="1"/>
      <c r="B20" s="27" t="s">
        <v>54</v>
      </c>
      <c r="C20" s="459" t="s">
        <v>55</v>
      </c>
      <c r="D20" s="456"/>
      <c r="E20" s="456"/>
      <c r="F20" s="456"/>
      <c r="G20" s="460"/>
      <c r="H20" s="1"/>
      <c r="I20" s="26" t="str">
        <f>IF('Rapide - Grille de saisie'!F32="NC","-",IF('Rapide - Grille de saisie'!F32="NR","Non fait",IF('Rapide - Grille de saisie'!F32="OK","Complet",IF('Rapide - Grille de saisie'!F32="KO","Complet","-"))))</f>
        <v>Non fait</v>
      </c>
      <c r="J20" s="26" t="str">
        <f>'Rapide - Grille de saisie'!D34</f>
        <v>-</v>
      </c>
      <c r="K20" s="26" t="str">
        <f>IF('Rapide - Grille de saisie'!J32="NC","-",IF('Rapide - Grille de saisie'!J32="NR","Non fait",IF('Rapide - Grille de saisie'!J32="OK","Complet",IF('Rapide - Grille de saisie'!J32="KO","Complet","-"))))</f>
        <v>Non fait</v>
      </c>
      <c r="L20" s="26" t="str">
        <f>'Rapide - Grille de saisie'!H34</f>
        <v>-</v>
      </c>
      <c r="M20" s="26" t="str">
        <f>IF('Rapide - Grille de saisie'!N32="NC","-",IF('Rapide - Grille de saisie'!N32="NR","Non fait",IF('Rapide - Grille de saisie'!N32="OK","Complet",IF('Rapide - Grille de saisie'!N32="KO","Complet","-"))))</f>
        <v>Non fait</v>
      </c>
      <c r="N20" s="26" t="str">
        <f>'Rapide - Grille de saisie'!L34</f>
        <v>-</v>
      </c>
      <c r="O20" s="26" t="str">
        <f>IF('Rapide - Grille de saisie'!R32="NC","-",IF('Rapide - Grille de saisie'!R32="NR","Non fait",IF('Rapide - Grille de saisie'!R32="OK","Complet",IF('Rapide - Grille de saisie'!R32="KO","Complet","-"))))</f>
        <v>Non fait</v>
      </c>
      <c r="P20" s="26" t="str">
        <f>'Rapide - Grille de saisie'!P34</f>
        <v>-</v>
      </c>
      <c r="Q20" s="26" t="str">
        <f>IF('Rapide - Grille de saisie'!V32="NC","-",IF('Rapide - Grille de saisie'!V32="NR","Non fait",IF('Rapide - Grille de saisie'!V32="OK","Complet",IF('Rapide - Grille de saisie'!V32="KO","Complet","-"))))</f>
        <v>Non fait</v>
      </c>
      <c r="R20" s="26" t="str">
        <f>'Rapide - Grille de saisie'!T34</f>
        <v>-</v>
      </c>
      <c r="S20" s="1"/>
      <c r="T20" s="1"/>
      <c r="U20" s="1"/>
      <c r="V20" s="1"/>
    </row>
    <row r="21" spans="1:22" ht="17">
      <c r="A21" s="1"/>
      <c r="B21" s="29" t="s">
        <v>56</v>
      </c>
      <c r="C21" s="455" t="s">
        <v>57</v>
      </c>
      <c r="D21" s="456"/>
      <c r="E21" s="30" t="s">
        <v>52</v>
      </c>
      <c r="F21" s="457" t="s">
        <v>58</v>
      </c>
      <c r="G21" s="458"/>
      <c r="H21" s="1"/>
      <c r="I21" s="26" t="str">
        <f>IF(COUNTIF('Rapide - Grille de saisie'!F39,"NR")&gt;0,"Non fait","Complet")</f>
        <v>Non fait</v>
      </c>
      <c r="J21" s="26" t="str">
        <f>IF('Rapide - Grille de saisie'!F39="KO","Non validé",IF('Rapide - Grille de saisie'!F39="OK","Validé sans réserve","-"))</f>
        <v>-</v>
      </c>
      <c r="K21" s="26" t="str">
        <f>IF(COUNTIF('Rapide - Grille de saisie'!J39,"NR")&gt;0,"Non fait","Complet")</f>
        <v>Non fait</v>
      </c>
      <c r="L21" s="26" t="str">
        <f>IF('Rapide - Grille de saisie'!J39="KO","Non validé",IF('Rapide - Grille de saisie'!J39="OK","Validé sans réserve","-"))</f>
        <v>-</v>
      </c>
      <c r="M21" s="26" t="str">
        <f>IF(COUNTIF('Rapide - Grille de saisie'!N39,"NR")&gt;0,"Non fait","Complet")</f>
        <v>Non fait</v>
      </c>
      <c r="N21" s="26" t="str">
        <f>IF('Rapide - Grille de saisie'!N39="KO","Non validé",IF('Rapide - Grille de saisie'!N39="OK","Validé sans réserve","-"))</f>
        <v>-</v>
      </c>
      <c r="O21" s="26" t="str">
        <f>IF(COUNTIF('Rapide - Grille de saisie'!R39,"NR")&gt;0,"Non fait","Complet")</f>
        <v>Non fait</v>
      </c>
      <c r="P21" s="26" t="str">
        <f>IF('Rapide - Grille de saisie'!R39="KO","Non validé",IF('Rapide - Grille de saisie'!R39="OK","Validé sans réserve","-"))</f>
        <v>-</v>
      </c>
      <c r="Q21" s="26" t="str">
        <f>IF(COUNTIF('Rapide - Grille de saisie'!V39,"NR")&gt;0,"Non fait","Complet")</f>
        <v>Non fait</v>
      </c>
      <c r="R21" s="26" t="str">
        <f>IF('Rapide - Grille de saisie'!V39="KO","Non validé",IF('Rapide - Grille de saisie'!V39="OK","Validé sans réserve","-"))</f>
        <v>-</v>
      </c>
      <c r="S21" s="1"/>
      <c r="T21" s="1"/>
      <c r="U21" s="1"/>
      <c r="V21" s="1"/>
    </row>
    <row r="22" spans="1:22" ht="17">
      <c r="A22" s="1"/>
      <c r="B22" s="27" t="s">
        <v>59</v>
      </c>
      <c r="C22" s="461" t="s">
        <v>60</v>
      </c>
      <c r="D22" s="456"/>
      <c r="E22" s="31" t="s">
        <v>52</v>
      </c>
      <c r="F22" s="459" t="s">
        <v>61</v>
      </c>
      <c r="G22" s="460"/>
      <c r="H22" s="1"/>
      <c r="I22" s="26" t="str">
        <f>IF(COUNTIF('Rapide - Grille de saisie'!F44,"NR")&gt;0,"Non fait","Complet")</f>
        <v>Non fait</v>
      </c>
      <c r="J22" s="26" t="str">
        <f>IF('Rapide - Grille de saisie'!F44="KO","Non validé",IF('Rapide - Grille de saisie'!F44="OK","Validé sans réserve","-"))</f>
        <v>-</v>
      </c>
      <c r="K22" s="26" t="str">
        <f>IF(COUNTIF('Rapide - Grille de saisie'!J44,"NR")&gt;0,"Non fait","Complet")</f>
        <v>Non fait</v>
      </c>
      <c r="L22" s="26" t="str">
        <f>IF('Rapide - Grille de saisie'!J44="KO","Non validé",IF('Rapide - Grille de saisie'!J44="OK","Validé sans réserve","-"))</f>
        <v>-</v>
      </c>
      <c r="M22" s="26" t="str">
        <f>IF(COUNTIF('Rapide - Grille de saisie'!N44,"NR")&gt;0,"Non fait","Complet")</f>
        <v>Non fait</v>
      </c>
      <c r="N22" s="26" t="str">
        <f>IF('Rapide - Grille de saisie'!N44="KO","Non validé",IF('Rapide - Grille de saisie'!N44="OK","Validé sans réserve","-"))</f>
        <v>-</v>
      </c>
      <c r="O22" s="26" t="str">
        <f>IF(COUNTIF('Rapide - Grille de saisie'!R44,"NR")&gt;0,"Non fait","Complet")</f>
        <v>Non fait</v>
      </c>
      <c r="P22" s="26" t="str">
        <f>IF('Rapide - Grille de saisie'!R44="KO","Non validé",IF('Rapide - Grille de saisie'!R44="OK","Validé sans réserve","-"))</f>
        <v>-</v>
      </c>
      <c r="Q22" s="26" t="str">
        <f>IF(COUNTIF('Rapide - Grille de saisie'!V44,"NR")&gt;0,"Non fait","Complet")</f>
        <v>Non fait</v>
      </c>
      <c r="R22" s="26" t="str">
        <f>IF('Rapide - Grille de saisie'!V44="KO","Non validé",IF('Rapide - Grille de saisie'!V44="OK","Validé sans réserve","-"))</f>
        <v>-</v>
      </c>
      <c r="S22" s="1"/>
      <c r="T22" s="1"/>
      <c r="U22" s="1"/>
      <c r="V22" s="1"/>
    </row>
    <row r="23" spans="1:22" ht="17">
      <c r="A23" s="1"/>
      <c r="B23" s="29" t="s">
        <v>62</v>
      </c>
      <c r="C23" s="455" t="s">
        <v>63</v>
      </c>
      <c r="D23" s="456"/>
      <c r="E23" s="30" t="s">
        <v>52</v>
      </c>
      <c r="F23" s="457" t="s">
        <v>64</v>
      </c>
      <c r="G23" s="458"/>
      <c r="H23" s="1"/>
      <c r="I23" s="26" t="str">
        <f>IF(COUNTIF('Rapide - Grille de saisie'!F49,"NR")&gt;0,"Non fait","Complet")</f>
        <v>Non fait</v>
      </c>
      <c r="J23" s="26" t="str">
        <f>IF('Rapide - Grille de saisie'!F49="KO","Non validé",IF('Rapide - Grille de saisie'!F49="OK","Validé sans réserve","-"))</f>
        <v>-</v>
      </c>
      <c r="K23" s="26" t="str">
        <f>IF(COUNTIF('Rapide - Grille de saisie'!J49,"NR")&gt;0,"Non fait","Complet")</f>
        <v>Non fait</v>
      </c>
      <c r="L23" s="26" t="str">
        <f>IF('Rapide - Grille de saisie'!J49="KO","Non validé",IF('Rapide - Grille de saisie'!J49="OK","Validé sans réserve","-"))</f>
        <v>-</v>
      </c>
      <c r="M23" s="26" t="str">
        <f>IF(COUNTIF('Rapide - Grille de saisie'!N49,"NR")&gt;0,"Non fait","Complet")</f>
        <v>Non fait</v>
      </c>
      <c r="N23" s="26" t="str">
        <f>IF('Rapide - Grille de saisie'!N49="KO","Non validé",IF('Rapide - Grille de saisie'!N49="OK","Validé sans réserve","-"))</f>
        <v>-</v>
      </c>
      <c r="O23" s="26" t="str">
        <f>IF(COUNTIF('Rapide - Grille de saisie'!R49,"NR")&gt;0,"Non fait","Complet")</f>
        <v>Non fait</v>
      </c>
      <c r="P23" s="26" t="str">
        <f>IF('Rapide - Grille de saisie'!R49="KO","Non validé",IF('Rapide - Grille de saisie'!R49="OK","Validé sans réserve","-"))</f>
        <v>-</v>
      </c>
      <c r="Q23" s="26" t="str">
        <f>IF(COUNTIF('Rapide - Grille de saisie'!V49,"NR")&gt;0,"Non fait","Complet")</f>
        <v>Non fait</v>
      </c>
      <c r="R23" s="26" t="str">
        <f>IF('Rapide - Grille de saisie'!V49="KO","Non validé",IF('Rapide - Grille de saisie'!V49="OK","Validé sans réserve","-"))</f>
        <v>-</v>
      </c>
      <c r="S23" s="1"/>
      <c r="T23" s="1"/>
      <c r="U23" s="1"/>
      <c r="V23" s="1"/>
    </row>
    <row r="24" spans="1:22" ht="17">
      <c r="A24" s="1"/>
      <c r="B24" s="27" t="s">
        <v>65</v>
      </c>
      <c r="C24" s="461" t="s">
        <v>66</v>
      </c>
      <c r="D24" s="456"/>
      <c r="E24" s="28" t="s">
        <v>67</v>
      </c>
      <c r="F24" s="459" t="s">
        <v>68</v>
      </c>
      <c r="G24" s="460"/>
      <c r="H24" s="1"/>
      <c r="I24" s="26" t="str">
        <f>IF(COUNTIF('Rapide - Grille de saisie'!F54:F55,"NR")&gt;0,"Partiel","Complet")</f>
        <v>Partiel</v>
      </c>
      <c r="J24" s="26" t="str">
        <f>'Rapide - Grille de saisie'!D56</f>
        <v>-</v>
      </c>
      <c r="K24" s="26" t="str">
        <f>IF(COUNTIF('Rapide - Grille de saisie'!J54:J55,"NR")&gt;0,"Partiel","Complet")</f>
        <v>Partiel</v>
      </c>
      <c r="L24" s="26" t="str">
        <f>'Rapide - Grille de saisie'!H56</f>
        <v>-</v>
      </c>
      <c r="M24" s="26" t="str">
        <f>IF(COUNTIF('Rapide - Grille de saisie'!N54:N55,"NR")&gt;0,"Partiel","Complet")</f>
        <v>Partiel</v>
      </c>
      <c r="N24" s="26" t="str">
        <f>'Rapide - Grille de saisie'!L56</f>
        <v>-</v>
      </c>
      <c r="O24" s="26" t="str">
        <f>IF(COUNTIF('Rapide - Grille de saisie'!R54:R55,"NR")&gt;0,"Partiel","Complet")</f>
        <v>Partiel</v>
      </c>
      <c r="P24" s="26" t="str">
        <f>'Rapide - Grille de saisie'!P56</f>
        <v>-</v>
      </c>
      <c r="Q24" s="26" t="str">
        <f>IF(COUNTIF('Rapide - Grille de saisie'!V54:V55,"NR")&gt;0,"Partiel","Complet")</f>
        <v>Partiel</v>
      </c>
      <c r="R24" s="26" t="str">
        <f>'Rapide - Grille de saisie'!T56</f>
        <v>-</v>
      </c>
      <c r="S24" s="1"/>
      <c r="T24" s="1"/>
      <c r="U24" s="1"/>
      <c r="V24" s="1"/>
    </row>
    <row r="25" spans="1:22" ht="17">
      <c r="A25" s="1"/>
      <c r="B25" s="29" t="s">
        <v>69</v>
      </c>
      <c r="C25" s="455" t="s">
        <v>70</v>
      </c>
      <c r="D25" s="456"/>
      <c r="E25" s="30" t="s">
        <v>67</v>
      </c>
      <c r="F25" s="457" t="s">
        <v>58</v>
      </c>
      <c r="G25" s="458"/>
      <c r="H25" s="1"/>
      <c r="I25" s="26" t="str">
        <f>IF(COUNTIF('Rapide - Grille de saisie'!F61,"NR")&gt;0,"Non fait","Complet")</f>
        <v>Non fait</v>
      </c>
      <c r="J25" s="26" t="str">
        <f>IF('Rapide - Grille de saisie'!F61="KO","Non validé",IF('Rapide - Grille de saisie'!F61="OK","Validé sans réserve","-"))</f>
        <v>-</v>
      </c>
      <c r="K25" s="26" t="str">
        <f>IF(COUNTIF('Rapide - Grille de saisie'!J61,"NR")&gt;0,"Non fait","Complet")</f>
        <v>Non fait</v>
      </c>
      <c r="L25" s="26" t="str">
        <f>IF('Rapide - Grille de saisie'!J61="KO","Non validé",IF('Rapide - Grille de saisie'!J61="OK","Validé sans réserve","-"))</f>
        <v>-</v>
      </c>
      <c r="M25" s="26" t="str">
        <f>IF(COUNTIF('Rapide - Grille de saisie'!N61,"NR")&gt;0,"Non fait","Complet")</f>
        <v>Non fait</v>
      </c>
      <c r="N25" s="26" t="str">
        <f>IF('Rapide - Grille de saisie'!N61="KO","Non validé",IF('Rapide - Grille de saisie'!N61="OK","Validé sans réserve","-"))</f>
        <v>-</v>
      </c>
      <c r="O25" s="26" t="str">
        <f>IF(COUNTIF('Rapide - Grille de saisie'!R61,"NR")&gt;0,"Non fait","Complet")</f>
        <v>Non fait</v>
      </c>
      <c r="P25" s="26" t="str">
        <f>IF('Rapide - Grille de saisie'!R61="KO","Non validé",IF('Rapide - Grille de saisie'!R61="OK","Validé sans réserve","-"))</f>
        <v>-</v>
      </c>
      <c r="Q25" s="26" t="str">
        <f>IF(COUNTIF('Rapide - Grille de saisie'!V61,"NR")&gt;0,"Non fait","Complet")</f>
        <v>Non fait</v>
      </c>
      <c r="R25" s="26" t="str">
        <f>IF('Rapide - Grille de saisie'!V61="KO","Non validé",IF('Rapide - Grille de saisie'!V61="OK","Validé sans réserve","-"))</f>
        <v>-</v>
      </c>
      <c r="S25" s="1"/>
      <c r="T25" s="1"/>
      <c r="U25" s="1"/>
      <c r="V25" s="1"/>
    </row>
    <row r="26" spans="1:22" ht="17">
      <c r="A26" s="1"/>
      <c r="B26" s="32" t="s">
        <v>71</v>
      </c>
      <c r="C26" s="512" t="s">
        <v>72</v>
      </c>
      <c r="D26" s="513"/>
      <c r="E26" s="33" t="s">
        <v>52</v>
      </c>
      <c r="F26" s="512" t="s">
        <v>73</v>
      </c>
      <c r="G26" s="514"/>
      <c r="H26" s="1"/>
      <c r="I26" s="26" t="str">
        <f>IF(COUNTIF('Rapide - Grille de saisie'!F66,"NR")&gt;0,"Non fait","Complet")</f>
        <v>Non fait</v>
      </c>
      <c r="J26" s="26" t="str">
        <f>IF('Rapide - Grille de saisie'!F66="KO","Non validé",IF('Rapide - Grille de saisie'!F66="OK","Validé sans réserve","-"))</f>
        <v>-</v>
      </c>
      <c r="K26" s="26" t="str">
        <f>IF(COUNTIF('Rapide - Grille de saisie'!J66,"NR")&gt;0,"Non fait","Complet")</f>
        <v>Non fait</v>
      </c>
      <c r="L26" s="26" t="str">
        <f>IF('Rapide - Grille de saisie'!J66="KO","Non validé",IF('Rapide - Grille de saisie'!J66="OK","Validé sans réserve","-"))</f>
        <v>-</v>
      </c>
      <c r="M26" s="26" t="str">
        <f>IF(COUNTIF('Rapide - Grille de saisie'!N66,"NR")&gt;0,"Non fait","Complet")</f>
        <v>Non fait</v>
      </c>
      <c r="N26" s="26" t="str">
        <f>IF('Rapide - Grille de saisie'!N66="KO","Non validé",IF('Rapide - Grille de saisie'!N66="OK","Validé sans réserve","-"))</f>
        <v>-</v>
      </c>
      <c r="O26" s="26" t="str">
        <f>IF(COUNTIF('Rapide - Grille de saisie'!R66,"NR")&gt;0,"Non fait","Complet")</f>
        <v>Non fait</v>
      </c>
      <c r="P26" s="26" t="str">
        <f>IF('Rapide - Grille de saisie'!R66="KO","Non validé",IF('Rapide - Grille de saisie'!R66="OK","Validé sans réserve","-"))</f>
        <v>-</v>
      </c>
      <c r="Q26" s="26" t="str">
        <f>IF(COUNTIF('Rapide - Grille de saisie'!V66,"NR")&gt;0,"Non fait","Complet")</f>
        <v>Non fait</v>
      </c>
      <c r="R26" s="26" t="str">
        <f>IF('Rapide - Grille de saisie'!V66="KO","Non validé",IF('Rapide - Grille de saisie'!V66="OK","Validé sans réserve","-"))</f>
        <v>-</v>
      </c>
      <c r="S26" s="1"/>
      <c r="T26" s="1"/>
      <c r="U26" s="1"/>
      <c r="V26" s="1"/>
    </row>
    <row r="27" spans="1:22" ht="17">
      <c r="A27" s="1"/>
      <c r="B27" s="24" t="s">
        <v>74</v>
      </c>
      <c r="C27" s="519" t="s">
        <v>51</v>
      </c>
      <c r="D27" s="472"/>
      <c r="E27" s="34" t="s">
        <v>75</v>
      </c>
      <c r="F27" s="519" t="s">
        <v>53</v>
      </c>
      <c r="G27" s="473"/>
      <c r="H27" s="1"/>
      <c r="I27" s="26" t="str">
        <f>IF(COUNTIF('Rapide - Grille de saisie'!F71:F96,"NR")&gt;0,"Partiel","Complet")</f>
        <v>Partiel</v>
      </c>
      <c r="J27" s="26" t="str">
        <f>'Rapide - Grille de saisie'!D98</f>
        <v>-</v>
      </c>
      <c r="K27" s="26" t="str">
        <f>IF(COUNTIF('Rapide - Grille de saisie'!J71:J96,"NR")&gt;0,"Partiel","Complet")</f>
        <v>Partiel</v>
      </c>
      <c r="L27" s="26" t="str">
        <f>'Rapide - Grille de saisie'!H98</f>
        <v>-</v>
      </c>
      <c r="M27" s="26" t="str">
        <f>IF(COUNTIF('Rapide - Grille de saisie'!N71:N96,"NR")&gt;0,"Partiel","Complet")</f>
        <v>Partiel</v>
      </c>
      <c r="N27" s="26" t="str">
        <f>'Rapide - Grille de saisie'!L98</f>
        <v>-</v>
      </c>
      <c r="O27" s="26" t="str">
        <f>IF(COUNTIF('Rapide - Grille de saisie'!R71:R96,"NR")&gt;0,"Partiel","Complet")</f>
        <v>Partiel</v>
      </c>
      <c r="P27" s="26" t="str">
        <f>'Rapide - Grille de saisie'!P98</f>
        <v>-</v>
      </c>
      <c r="Q27" s="26" t="str">
        <f>IF(COUNTIF('Rapide - Grille de saisie'!V71:V96,"NR")&gt;0,"Partiel","Complet")</f>
        <v>Partiel</v>
      </c>
      <c r="R27" s="26" t="str">
        <f>'Rapide - Grille de saisie'!T98</f>
        <v>-</v>
      </c>
      <c r="S27" s="1"/>
      <c r="T27" s="1"/>
      <c r="U27" s="1"/>
      <c r="V27" s="1"/>
    </row>
    <row r="28" spans="1:22" ht="17">
      <c r="A28" s="1"/>
      <c r="B28" s="27" t="s">
        <v>76</v>
      </c>
      <c r="C28" s="459" t="s">
        <v>77</v>
      </c>
      <c r="D28" s="456"/>
      <c r="E28" s="456"/>
      <c r="F28" s="456"/>
      <c r="G28" s="460"/>
      <c r="H28" s="1"/>
      <c r="I28" s="26" t="str">
        <f>IF('Rapide - Grille de saisie'!F97="NC","-",IF('Rapide - Grille de saisie'!F97="NR","Non fait",IF('Rapide - Grille de saisie'!F97="OK","Complet",IF('Rapide - Grille de saisie'!F97="KO","Complet","-"))))</f>
        <v>Non fait</v>
      </c>
      <c r="J28" s="26" t="str">
        <f>'Rapide - Grille de saisie'!D99</f>
        <v>-</v>
      </c>
      <c r="K28" s="26" t="str">
        <f>IF('Rapide - Grille de saisie'!J97="NC","-",IF('Rapide - Grille de saisie'!J97="NR","Non fait",IF('Rapide - Grille de saisie'!J97="OK","Complet",IF('Rapide - Grille de saisie'!J97="KO","Complet","-"))))</f>
        <v>Non fait</v>
      </c>
      <c r="L28" s="26" t="str">
        <f>'Rapide - Grille de saisie'!H99</f>
        <v>-</v>
      </c>
      <c r="M28" s="26" t="str">
        <f>IF('Rapide - Grille de saisie'!N97="NC","-",IF('Rapide - Grille de saisie'!N97="NR","Non fait",IF('Rapide - Grille de saisie'!N97="OK","Complet",IF('Rapide - Grille de saisie'!N97="KO","Complet","-"))))</f>
        <v>Non fait</v>
      </c>
      <c r="N28" s="26" t="str">
        <f>'Rapide - Grille de saisie'!L99</f>
        <v>-</v>
      </c>
      <c r="O28" s="26" t="str">
        <f>IF('Rapide - Grille de saisie'!R97="NC","-",IF('Rapide - Grille de saisie'!R97="NR","Non fait",IF('Rapide - Grille de saisie'!R97="OK","Complet",IF('Rapide - Grille de saisie'!R97="KO","Complet","-"))))</f>
        <v>Non fait</v>
      </c>
      <c r="P28" s="26" t="str">
        <f>'Rapide - Grille de saisie'!P99</f>
        <v>-</v>
      </c>
      <c r="Q28" s="26" t="str">
        <f>IF('Rapide - Grille de saisie'!V97="NC","-",IF('Rapide - Grille de saisie'!V97="NR","Non fait",IF('Rapide - Grille de saisie'!V97="OK","Complet",IF('Rapide - Grille de saisie'!V97="KO","Complet","-"))))</f>
        <v>Non fait</v>
      </c>
      <c r="R28" s="26" t="str">
        <f>'Rapide - Grille de saisie'!T99</f>
        <v>-</v>
      </c>
      <c r="S28" s="1"/>
      <c r="T28" s="1"/>
      <c r="U28" s="1"/>
      <c r="V28" s="1"/>
    </row>
    <row r="29" spans="1:22" ht="17">
      <c r="A29" s="1"/>
      <c r="B29" s="29" t="s">
        <v>78</v>
      </c>
      <c r="C29" s="517" t="s">
        <v>79</v>
      </c>
      <c r="D29" s="456"/>
      <c r="E29" s="35" t="s">
        <v>75</v>
      </c>
      <c r="F29" s="465" t="s">
        <v>58</v>
      </c>
      <c r="G29" s="458"/>
      <c r="H29" s="1"/>
      <c r="I29" s="26" t="str">
        <f>IF(COUNTIF('Rapide - Grille de saisie'!F104,"NR")&gt;0,"Non fait","Complet")</f>
        <v>Non fait</v>
      </c>
      <c r="J29" s="26" t="str">
        <f>IF('Rapide - Grille de saisie'!F104="KO","Non validé",IF('Rapide - Grille de saisie'!F104="OK","Validé sans réserve","-"))</f>
        <v>-</v>
      </c>
      <c r="K29" s="26" t="str">
        <f>IF(COUNTIF('Rapide - Grille de saisie'!J104,"NR")&gt;0,"Non fait","Complet")</f>
        <v>Non fait</v>
      </c>
      <c r="L29" s="26" t="str">
        <f>IF('Rapide - Grille de saisie'!J104="KO","Non validé",IF('Rapide - Grille de saisie'!J104="OK","Validé sans réserve","-"))</f>
        <v>-</v>
      </c>
      <c r="M29" s="26" t="str">
        <f>IF(COUNTIF('Rapide - Grille de saisie'!N104,"NR")&gt;0,"Non fait","Complet")</f>
        <v>Non fait</v>
      </c>
      <c r="N29" s="26" t="str">
        <f>IF('Rapide - Grille de saisie'!N104="KO","Non validé",IF('Rapide - Grille de saisie'!N104="OK","Validé sans réserve","-"))</f>
        <v>-</v>
      </c>
      <c r="O29" s="26" t="str">
        <f>IF(COUNTIF('Rapide - Grille de saisie'!R104,"NR")&gt;0,"Non fait","Complet")</f>
        <v>Non fait</v>
      </c>
      <c r="P29" s="26" t="str">
        <f>IF('Rapide - Grille de saisie'!R104="KO","Non validé",IF('Rapide - Grille de saisie'!R104="OK","Validé sans réserve","-"))</f>
        <v>-</v>
      </c>
      <c r="Q29" s="26" t="str">
        <f>IF(COUNTIF('Rapide - Grille de saisie'!V104,"NR")&gt;0,"Non fait","Complet")</f>
        <v>Non fait</v>
      </c>
      <c r="R29" s="26" t="str">
        <f>IF('Rapide - Grille de saisie'!V104="KO","Non validé",IF('Rapide - Grille de saisie'!V104="OK","Validé sans réserve","-"))</f>
        <v>-</v>
      </c>
      <c r="S29" s="1"/>
      <c r="T29" s="1"/>
      <c r="U29" s="1"/>
      <c r="V29" s="1"/>
    </row>
    <row r="30" spans="1:22" ht="17">
      <c r="A30" s="1"/>
      <c r="B30" s="27" t="s">
        <v>80</v>
      </c>
      <c r="C30" s="36" t="s">
        <v>81</v>
      </c>
      <c r="D30" s="36"/>
      <c r="E30" s="37" t="s">
        <v>82</v>
      </c>
      <c r="F30" s="515" t="s">
        <v>83</v>
      </c>
      <c r="G30" s="460"/>
      <c r="H30" s="1"/>
      <c r="I30" s="26" t="str">
        <f>IF(COUNTIF('Rapide - Grille de saisie'!F109:F111,"NR")&gt;0,"Partiel","Complet")</f>
        <v>Partiel</v>
      </c>
      <c r="J30" s="26" t="str">
        <f>'Rapide - Grille de saisie'!D112</f>
        <v>-</v>
      </c>
      <c r="K30" s="26" t="str">
        <f>IF(COUNTIF('Rapide - Grille de saisie'!J109:J111,"NR")&gt;0,"Partiel","Complet")</f>
        <v>Partiel</v>
      </c>
      <c r="L30" s="26" t="str">
        <f>'Rapide - Grille de saisie'!H112</f>
        <v>-</v>
      </c>
      <c r="M30" s="26" t="str">
        <f>IF(COUNTIF('Rapide - Grille de saisie'!N109:N111,"NR")&gt;0,"Partiel","Complet")</f>
        <v>Partiel</v>
      </c>
      <c r="N30" s="26" t="str">
        <f>'Rapide - Grille de saisie'!L112</f>
        <v>-</v>
      </c>
      <c r="O30" s="26" t="str">
        <f>IF(COUNTIF('Rapide - Grille de saisie'!R109:R111,"NR")&gt;0,"Partiel","Complet")</f>
        <v>Partiel</v>
      </c>
      <c r="P30" s="26" t="str">
        <f>'Rapide - Grille de saisie'!P112</f>
        <v>-</v>
      </c>
      <c r="Q30" s="26" t="str">
        <f>IF(COUNTIF('Rapide - Grille de saisie'!V109:V111,"NR")&gt;0,"Partiel","Complet")</f>
        <v>Partiel</v>
      </c>
      <c r="R30" s="26" t="str">
        <f>'Rapide - Grille de saisie'!T112</f>
        <v>-</v>
      </c>
      <c r="S30" s="1"/>
      <c r="T30" s="1"/>
      <c r="U30" s="1"/>
      <c r="V30" s="1"/>
    </row>
    <row r="31" spans="1:22" ht="17">
      <c r="A31" s="1"/>
      <c r="B31" s="29" t="s">
        <v>84</v>
      </c>
      <c r="C31" s="517" t="s">
        <v>85</v>
      </c>
      <c r="D31" s="456"/>
      <c r="E31" s="35" t="s">
        <v>82</v>
      </c>
      <c r="F31" s="465" t="s">
        <v>58</v>
      </c>
      <c r="G31" s="458"/>
      <c r="H31" s="1"/>
      <c r="I31" s="26" t="str">
        <f>IF(COUNTIF('Rapide - Grille de saisie'!F117,"NR")&gt;0,"Non fait","Complet")</f>
        <v>Non fait</v>
      </c>
      <c r="J31" s="26" t="str">
        <f>IF('Rapide - Grille de saisie'!F117="KO","Non validé",IF('Rapide - Grille de saisie'!F117="OK","Validé sans réserve","-"))</f>
        <v>-</v>
      </c>
      <c r="K31" s="26" t="str">
        <f>IF(COUNTIF('Rapide - Grille de saisie'!J117,"NR")&gt;0,"Non fait","Complet")</f>
        <v>Non fait</v>
      </c>
      <c r="L31" s="26" t="str">
        <f>IF('Rapide - Grille de saisie'!J117="KO","Non validé",IF('Rapide - Grille de saisie'!J117="OK","Validé sans réserve","-"))</f>
        <v>-</v>
      </c>
      <c r="M31" s="26" t="str">
        <f>IF(COUNTIF('Rapide - Grille de saisie'!N117,"NR")&gt;0,"Non fait","Complet")</f>
        <v>Non fait</v>
      </c>
      <c r="N31" s="26" t="str">
        <f>IF('Rapide - Grille de saisie'!N117="KO","Non validé",IF('Rapide - Grille de saisie'!N117="OK","Validé sans réserve","-"))</f>
        <v>-</v>
      </c>
      <c r="O31" s="26" t="str">
        <f>IF(COUNTIF('Rapide - Grille de saisie'!R117,"NR")&gt;0,"Non fait","Complet")</f>
        <v>Non fait</v>
      </c>
      <c r="P31" s="26" t="str">
        <f>IF('Rapide - Grille de saisie'!R117="KO","Non validé",IF('Rapide - Grille de saisie'!R117="OK","Validé sans réserve","-"))</f>
        <v>-</v>
      </c>
      <c r="Q31" s="26" t="str">
        <f>IF(COUNTIF('Rapide - Grille de saisie'!V117,"NR")&gt;0,"Non fait","Complet")</f>
        <v>Non fait</v>
      </c>
      <c r="R31" s="26" t="str">
        <f>IF('Rapide - Grille de saisie'!V117="KO","Non validé",IF('Rapide - Grille de saisie'!V117="OK","Validé sans réserve","-"))</f>
        <v>-</v>
      </c>
      <c r="S31" s="1"/>
      <c r="T31" s="1"/>
      <c r="U31" s="1"/>
      <c r="V31" s="1"/>
    </row>
    <row r="32" spans="1:22" ht="17">
      <c r="A32" s="1"/>
      <c r="B32" s="32" t="s">
        <v>86</v>
      </c>
      <c r="C32" s="518" t="s">
        <v>87</v>
      </c>
      <c r="D32" s="513"/>
      <c r="E32" s="38" t="s">
        <v>67</v>
      </c>
      <c r="F32" s="516" t="s">
        <v>73</v>
      </c>
      <c r="G32" s="514"/>
      <c r="H32" s="1"/>
      <c r="I32" s="26" t="str">
        <f>IF(COUNTIF('Rapide - Grille de saisie'!F122:F124,"NR")&gt;0,"Partiel","Complet")</f>
        <v>Partiel</v>
      </c>
      <c r="J32" s="26" t="str">
        <f>'Rapide - Grille de saisie'!D125</f>
        <v>-</v>
      </c>
      <c r="K32" s="26" t="str">
        <f>IF(COUNTIF('Rapide - Grille de saisie'!J122:J124,"NR")&gt;0,"Partiel","Complet")</f>
        <v>Partiel</v>
      </c>
      <c r="L32" s="26" t="str">
        <f>'Rapide - Grille de saisie'!H125</f>
        <v>-</v>
      </c>
      <c r="M32" s="26" t="str">
        <f>IF(COUNTIF('Rapide - Grille de saisie'!N122:N124,"NR")&gt;0,"Partiel","Complet")</f>
        <v>Partiel</v>
      </c>
      <c r="N32" s="26" t="str">
        <f>'Rapide - Grille de saisie'!L125</f>
        <v>-</v>
      </c>
      <c r="O32" s="26" t="str">
        <f>IF(COUNTIF('Rapide - Grille de saisie'!R122:R124,"NR")&gt;0,"Partiel","Complet")</f>
        <v>Partiel</v>
      </c>
      <c r="P32" s="26" t="str">
        <f>'Rapide - Grille de saisie'!P125</f>
        <v>-</v>
      </c>
      <c r="Q32" s="26" t="str">
        <f>IF(COUNTIF('Rapide - Grille de saisie'!V122:V124,"NR")&gt;0,"Partiel","Complet")</f>
        <v>Partiel</v>
      </c>
      <c r="R32" s="26" t="str">
        <f>'Rapide - Grille de saisie'!T125</f>
        <v>-</v>
      </c>
      <c r="S32" s="1"/>
      <c r="T32" s="1"/>
      <c r="U32" s="1"/>
      <c r="V32" s="1"/>
    </row>
    <row r="33" spans="1:22" ht="17">
      <c r="A33" s="1"/>
      <c r="B33" s="24" t="s">
        <v>88</v>
      </c>
      <c r="C33" s="471" t="s">
        <v>89</v>
      </c>
      <c r="D33" s="472"/>
      <c r="E33" s="25" t="s">
        <v>52</v>
      </c>
      <c r="F33" s="471" t="s">
        <v>53</v>
      </c>
      <c r="G33" s="473"/>
      <c r="H33" s="1"/>
      <c r="I33" s="26" t="str">
        <f>IF(COUNTIF('Rapide - Grille de saisie'!F130:F155,"NR")&gt;0,"Partiel","Complet")</f>
        <v>Partiel</v>
      </c>
      <c r="J33" s="26" t="str">
        <f>'Rapide - Grille de saisie'!D157</f>
        <v>-</v>
      </c>
      <c r="K33" s="26" t="str">
        <f>IF(COUNTIF('Rapide - Grille de saisie'!J130:J155,"NR")&gt;0,"Partiel","Complet")</f>
        <v>Partiel</v>
      </c>
      <c r="L33" s="26" t="str">
        <f>'Rapide - Grille de saisie'!H157</f>
        <v>-</v>
      </c>
      <c r="M33" s="26" t="str">
        <f>IF(COUNTIF('Rapide - Grille de saisie'!N130:N155,"NR")&gt;0,"Partiel","Complet")</f>
        <v>Partiel</v>
      </c>
      <c r="N33" s="26" t="str">
        <f>'Rapide - Grille de saisie'!L157</f>
        <v>-</v>
      </c>
      <c r="O33" s="26" t="str">
        <f>IF(COUNTIF('Rapide - Grille de saisie'!R130:R155,"NR")&gt;0,"Partiel","Complet")</f>
        <v>Partiel</v>
      </c>
      <c r="P33" s="26" t="str">
        <f>'Rapide - Grille de saisie'!P157</f>
        <v>-</v>
      </c>
      <c r="Q33" s="26" t="str">
        <f>IF(COUNTIF('Rapide - Grille de saisie'!V130:V155,"NR")&gt;0,"Partiel","Complet")</f>
        <v>Partiel</v>
      </c>
      <c r="R33" s="26" t="str">
        <f>'Rapide - Grille de saisie'!T157</f>
        <v>-</v>
      </c>
      <c r="S33" s="1"/>
      <c r="T33" s="1"/>
      <c r="U33" s="1"/>
      <c r="V33" s="1"/>
    </row>
    <row r="34" spans="1:22" ht="17">
      <c r="A34" s="1"/>
      <c r="B34" s="27" t="s">
        <v>90</v>
      </c>
      <c r="C34" s="463" t="s">
        <v>91</v>
      </c>
      <c r="D34" s="456"/>
      <c r="E34" s="456"/>
      <c r="F34" s="456"/>
      <c r="G34" s="464"/>
      <c r="H34" s="1"/>
      <c r="I34" s="26" t="str">
        <f>IF('Rapide - Grille de saisie'!F156="NC","-",IF('Rapide - Grille de saisie'!F156="NR","Non fait",IF('Rapide - Grille de saisie'!F156="OK","Complet",IF('Rapide - Grille de saisie'!F156="KO","Complet","-"))))</f>
        <v>Non fait</v>
      </c>
      <c r="J34" s="26" t="str">
        <f>'Rapide - Grille de saisie'!D158</f>
        <v>-</v>
      </c>
      <c r="K34" s="26" t="str">
        <f>IF('Rapide - Grille de saisie'!J156="NC","-",IF('Rapide - Grille de saisie'!J156="NR","Non fait",IF('Rapide - Grille de saisie'!J156="OK","Complet",IF('Rapide - Grille de saisie'!J156="KO","Complet","-"))))</f>
        <v>Non fait</v>
      </c>
      <c r="L34" s="26" t="str">
        <f>'Rapide - Grille de saisie'!H158</f>
        <v>-</v>
      </c>
      <c r="M34" s="26" t="str">
        <f>IF('Rapide - Grille de saisie'!N156="NC","-",IF('Rapide - Grille de saisie'!N156="NR","Non fait",IF('Rapide - Grille de saisie'!N156="OK","Complet",IF('Rapide - Grille de saisie'!N156="KO","Complet","-"))))</f>
        <v>Non fait</v>
      </c>
      <c r="N34" s="26" t="str">
        <f>'Rapide - Grille de saisie'!L158</f>
        <v>-</v>
      </c>
      <c r="O34" s="26" t="str">
        <f>IF('Rapide - Grille de saisie'!R156="NC","-",IF('Rapide - Grille de saisie'!R156="NR","Non fait",IF('Rapide - Grille de saisie'!R156="OK","Complet",IF('Rapide - Grille de saisie'!R156="KO","Complet","-"))))</f>
        <v>Non fait</v>
      </c>
      <c r="P34" s="26" t="str">
        <f>'Rapide - Grille de saisie'!P158</f>
        <v>-</v>
      </c>
      <c r="Q34" s="26" t="str">
        <f>IF('Rapide - Grille de saisie'!V156="NC","-",IF('Rapide - Grille de saisie'!V156="NR","Non fait",IF('Rapide - Grille de saisie'!V156="OK","Complet",IF('Rapide - Grille de saisie'!V156="KO","Complet","-"))))</f>
        <v>Non fait</v>
      </c>
      <c r="R34" s="26" t="str">
        <f>'Rapide - Grille de saisie'!T158</f>
        <v>-</v>
      </c>
      <c r="S34" s="1"/>
      <c r="T34" s="1"/>
      <c r="U34" s="1"/>
      <c r="V34" s="1"/>
    </row>
    <row r="35" spans="1:22" ht="17">
      <c r="A35" s="1"/>
      <c r="B35" s="29" t="s">
        <v>92</v>
      </c>
      <c r="C35" s="462" t="s">
        <v>93</v>
      </c>
      <c r="D35" s="456"/>
      <c r="E35" s="40" t="s">
        <v>94</v>
      </c>
      <c r="F35" s="455" t="s">
        <v>53</v>
      </c>
      <c r="G35" s="458"/>
      <c r="H35" s="1"/>
      <c r="I35" s="26" t="str">
        <f>IF(COUNTIF('Rapide - Grille de saisie'!F163,"NR")&gt;0,"Non fait","Complet")</f>
        <v>Non fait</v>
      </c>
      <c r="J35" s="26" t="str">
        <f>IF('Rapide - Grille de saisie'!F163="KO","Non validé",IF('Rapide - Grille de saisie'!F163="OK","Validé sans réserve","-"))</f>
        <v>-</v>
      </c>
      <c r="K35" s="26" t="str">
        <f>IF(COUNTIF('Rapide - Grille de saisie'!J163,"NR")&gt;0,"Non fait","Complet")</f>
        <v>Non fait</v>
      </c>
      <c r="L35" s="26" t="str">
        <f>IF('Rapide - Grille de saisie'!J163="KO","Non validé",IF('Rapide - Grille de saisie'!J163="OK","Validé sans réserve","-"))</f>
        <v>-</v>
      </c>
      <c r="M35" s="26" t="str">
        <f>IF(COUNTIF('Rapide - Grille de saisie'!N163,"NR")&gt;0,"Non fait","Complet")</f>
        <v>Non fait</v>
      </c>
      <c r="N35" s="26" t="str">
        <f>IF('Rapide - Grille de saisie'!N163="KO","Non validé",IF('Rapide - Grille de saisie'!N163="OK","Validé sans réserve","-"))</f>
        <v>-</v>
      </c>
      <c r="O35" s="26" t="str">
        <f>IF(COUNTIF('Rapide - Grille de saisie'!R163,"NR")&gt;0,"Non fait","Complet")</f>
        <v>Non fait</v>
      </c>
      <c r="P35" s="26" t="str">
        <f>IF('Rapide - Grille de saisie'!R163="KO","Non validé",IF('Rapide - Grille de saisie'!R163="OK","Validé sans réserve","-"))</f>
        <v>-</v>
      </c>
      <c r="Q35" s="26" t="str">
        <f>IF(COUNTIF('Rapide - Grille de saisie'!V163,"NR")&gt;0,"Non fait","Complet")</f>
        <v>Non fait</v>
      </c>
      <c r="R35" s="26" t="str">
        <f>IF('Rapide - Grille de saisie'!V163="KO","Non validé",IF('Rapide - Grille de saisie'!V163="OK","Validé sans réserve","-"))</f>
        <v>-</v>
      </c>
      <c r="S35" s="1"/>
      <c r="T35" s="1"/>
      <c r="U35" s="1"/>
      <c r="V35" s="1"/>
    </row>
    <row r="36" spans="1:22" ht="17">
      <c r="A36" s="1"/>
      <c r="B36" s="27" t="s">
        <v>95</v>
      </c>
      <c r="C36" s="461" t="s">
        <v>96</v>
      </c>
      <c r="D36" s="456"/>
      <c r="E36" s="28" t="s">
        <v>52</v>
      </c>
      <c r="F36" s="461" t="s">
        <v>53</v>
      </c>
      <c r="G36" s="460"/>
      <c r="H36" s="1"/>
      <c r="I36" s="26" t="str">
        <f>IF(COUNTIF('Rapide - Grille de saisie'!F168,"NR")&gt;0,"Non fait","Complet")</f>
        <v>Non fait</v>
      </c>
      <c r="J36" s="26" t="str">
        <f>IF('Rapide - Grille de saisie'!F168="KO","Non validé",IF('Rapide - Grille de saisie'!F168="OK","Validé sans réserve","-"))</f>
        <v>-</v>
      </c>
      <c r="K36" s="26" t="str">
        <f>IF(COUNTIF('Rapide - Grille de saisie'!J168,"NR")&gt;0,"Non fait","Complet")</f>
        <v>Non fait</v>
      </c>
      <c r="L36" s="26" t="str">
        <f>IF('Rapide - Grille de saisie'!J168="KO","Non validé",IF('Rapide - Grille de saisie'!J168="OK","Validé sans réserve","-"))</f>
        <v>-</v>
      </c>
      <c r="M36" s="26" t="str">
        <f>IF(COUNTIF('Rapide - Grille de saisie'!N168,"NR")&gt;0,"Non fait","Complet")</f>
        <v>Non fait</v>
      </c>
      <c r="N36" s="26" t="str">
        <f>IF('Rapide - Grille de saisie'!N168="KO","Non validé",IF('Rapide - Grille de saisie'!N168="OK","Validé sans réserve","-"))</f>
        <v>-</v>
      </c>
      <c r="O36" s="26" t="str">
        <f>IF(COUNTIF('Rapide - Grille de saisie'!R168,"NR")&gt;0,"Non fait","Complet")</f>
        <v>Non fait</v>
      </c>
      <c r="P36" s="26" t="str">
        <f>IF('Rapide - Grille de saisie'!R168="KO","Non validé",IF('Rapide - Grille de saisie'!R168="OK","Validé sans réserve","-"))</f>
        <v>-</v>
      </c>
      <c r="Q36" s="26" t="str">
        <f>IF(COUNTIF('Rapide - Grille de saisie'!V168,"NR")&gt;0,"Non fait","Complet")</f>
        <v>Non fait</v>
      </c>
      <c r="R36" s="26" t="str">
        <f>IF('Rapide - Grille de saisie'!V168="KO","Non validé",IF('Rapide - Grille de saisie'!V168="OK","Validé sans réserve","-"))</f>
        <v>-</v>
      </c>
      <c r="S36" s="1"/>
      <c r="T36" s="1"/>
      <c r="U36" s="1"/>
      <c r="V36" s="1"/>
    </row>
    <row r="37" spans="1:22" ht="17">
      <c r="A37" s="1"/>
      <c r="B37" s="29" t="s">
        <v>97</v>
      </c>
      <c r="C37" s="462" t="s">
        <v>98</v>
      </c>
      <c r="D37" s="456"/>
      <c r="E37" s="40" t="s">
        <v>67</v>
      </c>
      <c r="F37" s="455" t="s">
        <v>53</v>
      </c>
      <c r="G37" s="458"/>
      <c r="H37" s="1"/>
      <c r="I37" s="26" t="str">
        <f>IF(COUNTIF('Rapide - Grille de saisie'!F173,"NR")&gt;0,"Non fait","Complet")</f>
        <v>Non fait</v>
      </c>
      <c r="J37" s="26" t="str">
        <f>IF('Rapide - Grille de saisie'!F173="KO","Non validé",IF('Rapide - Grille de saisie'!F173="OK","Validé sans réserve","-"))</f>
        <v>-</v>
      </c>
      <c r="K37" s="26" t="str">
        <f>IF(COUNTIF('Rapide - Grille de saisie'!J173,"NR")&gt;0,"Non fait","Complet")</f>
        <v>Non fait</v>
      </c>
      <c r="L37" s="26" t="str">
        <f>IF('Rapide - Grille de saisie'!J173="KO","Non validé",IF('Rapide - Grille de saisie'!J173="OK","Validé sans réserve","-"))</f>
        <v>-</v>
      </c>
      <c r="M37" s="26" t="str">
        <f>IF(COUNTIF('Rapide - Grille de saisie'!N173,"NR")&gt;0,"Non fait","Complet")</f>
        <v>Non fait</v>
      </c>
      <c r="N37" s="26" t="str">
        <f>IF('Rapide - Grille de saisie'!N173="KO","Non validé",IF('Rapide - Grille de saisie'!N173="OK","Validé sans réserve","-"))</f>
        <v>-</v>
      </c>
      <c r="O37" s="26" t="str">
        <f>IF(COUNTIF('Rapide - Grille de saisie'!R173,"NR")&gt;0,"Non fait","Complet")</f>
        <v>Non fait</v>
      </c>
      <c r="P37" s="26" t="str">
        <f>IF('Rapide - Grille de saisie'!R173="KO","Non validé",IF('Rapide - Grille de saisie'!R173="OK","Validé sans réserve","-"))</f>
        <v>-</v>
      </c>
      <c r="Q37" s="26" t="str">
        <f>IF(COUNTIF('Rapide - Grille de saisie'!V173,"NR")&gt;0,"Non fait","Complet")</f>
        <v>Non fait</v>
      </c>
      <c r="R37" s="26" t="str">
        <f>IF('Rapide - Grille de saisie'!V173="KO","Non validé",IF('Rapide - Grille de saisie'!V173="OK","Validé sans réserve","-"))</f>
        <v>-</v>
      </c>
      <c r="S37" s="1"/>
      <c r="T37" s="1"/>
      <c r="U37" s="1"/>
      <c r="V37" s="1"/>
    </row>
    <row r="38" spans="1:22" ht="17">
      <c r="A38" s="1"/>
      <c r="B38" s="32" t="s">
        <v>99</v>
      </c>
      <c r="C38" s="512" t="s">
        <v>100</v>
      </c>
      <c r="D38" s="513"/>
      <c r="E38" s="33" t="s">
        <v>82</v>
      </c>
      <c r="F38" s="512" t="s">
        <v>53</v>
      </c>
      <c r="G38" s="514"/>
      <c r="H38" s="1"/>
      <c r="I38" s="26" t="str">
        <f>IF(COUNTIF('Rapide - Grille de saisie'!F178:F180,"NR")&gt;0,"Partiel","Complet")</f>
        <v>Partiel</v>
      </c>
      <c r="J38" s="26" t="str">
        <f>'Rapide - Grille de saisie'!D181</f>
        <v>-</v>
      </c>
      <c r="K38" s="26" t="str">
        <f>IF(COUNTIF('Rapide - Grille de saisie'!J178:J180,"NR")&gt;0,"Partiel","Complet")</f>
        <v>Partiel</v>
      </c>
      <c r="L38" s="26" t="str">
        <f>'Rapide - Grille de saisie'!H181</f>
        <v>-</v>
      </c>
      <c r="M38" s="26" t="str">
        <f>IF(COUNTIF('Rapide - Grille de saisie'!N178:N180,"NR")&gt;0,"Partiel","Complet")</f>
        <v>Partiel</v>
      </c>
      <c r="N38" s="26" t="str">
        <f>'Rapide - Grille de saisie'!L181</f>
        <v>-</v>
      </c>
      <c r="O38" s="26" t="str">
        <f>IF(COUNTIF('Rapide - Grille de saisie'!R178:R180,"NR")&gt;0,"Partiel","Complet")</f>
        <v>Partiel</v>
      </c>
      <c r="P38" s="26" t="str">
        <f>'Rapide - Grille de saisie'!P181</f>
        <v>-</v>
      </c>
      <c r="Q38" s="26" t="str">
        <f>IF(COUNTIF('Rapide - Grille de saisie'!V178:V180,"NR")&gt;0,"Partiel","Complet")</f>
        <v>Partiel</v>
      </c>
      <c r="R38" s="26" t="str">
        <f>'Rapide - Grille de saisie'!T181</f>
        <v>-</v>
      </c>
      <c r="S38" s="1"/>
      <c r="T38" s="1"/>
      <c r="U38" s="1"/>
      <c r="V38" s="1"/>
    </row>
    <row r="39" spans="1:22" ht="16">
      <c r="A39" s="1"/>
      <c r="B39" s="1"/>
      <c r="C39" s="1"/>
      <c r="D39" s="1"/>
      <c r="E39" s="1"/>
      <c r="F39" s="1"/>
      <c r="G39" s="1"/>
      <c r="H39" s="1"/>
      <c r="I39" s="1"/>
      <c r="J39" s="1"/>
      <c r="K39" s="1"/>
      <c r="L39" s="1"/>
      <c r="M39" s="1"/>
      <c r="N39" s="1"/>
      <c r="O39" s="1"/>
      <c r="P39" s="1"/>
      <c r="Q39" s="1"/>
      <c r="R39" s="1"/>
      <c r="S39" s="1"/>
      <c r="T39" s="1"/>
      <c r="U39" s="1"/>
      <c r="V39" s="1"/>
    </row>
    <row r="40" spans="1:22" ht="17">
      <c r="A40" s="1"/>
      <c r="B40" s="41" t="s">
        <v>101</v>
      </c>
      <c r="C40" s="502" t="s">
        <v>102</v>
      </c>
      <c r="D40" s="503"/>
      <c r="E40" s="503"/>
      <c r="F40" s="503"/>
      <c r="G40" s="504"/>
      <c r="H40" s="1"/>
      <c r="I40" s="42" t="str">
        <f>IF(COUNTIF('Rapide - Grille de saisie'!F186:F206,"NR")&gt;0,"Partiel","Complet")</f>
        <v>Partiel</v>
      </c>
      <c r="J40" s="43" t="str">
        <f>'Rapide - Grille de saisie'!D207</f>
        <v>-</v>
      </c>
      <c r="K40" s="43" t="str">
        <f>IF(COUNTIF('Rapide - Grille de saisie'!J186:J206,"NR")&gt;0,"Partiel","Complet")</f>
        <v>Partiel</v>
      </c>
      <c r="L40" s="43" t="str">
        <f>'Rapide - Grille de saisie'!H207</f>
        <v>-</v>
      </c>
      <c r="M40" s="43" t="str">
        <f>IF(COUNTIF('Rapide - Grille de saisie'!N186:N206,"NR")&gt;0,"Partiel","Complet")</f>
        <v>Partiel</v>
      </c>
      <c r="N40" s="43" t="str">
        <f>'Rapide - Grille de saisie'!L207</f>
        <v>-</v>
      </c>
      <c r="O40" s="43" t="str">
        <f>IF(COUNTIF('Rapide - Grille de saisie'!R186:R206,"NR")&gt;0,"Partiel","Complet")</f>
        <v>Partiel</v>
      </c>
      <c r="P40" s="43" t="str">
        <f>'Rapide - Grille de saisie'!P207</f>
        <v>-</v>
      </c>
      <c r="Q40" s="43" t="str">
        <f>IF(COUNTIF('Rapide - Grille de saisie'!V186:V206,"NR")&gt;0,"Partiel","Complet")</f>
        <v>Partiel</v>
      </c>
      <c r="R40" s="44" t="str">
        <f>'Rapide - Grille de saisie'!T207</f>
        <v>-</v>
      </c>
      <c r="S40" s="1"/>
      <c r="T40" s="1"/>
      <c r="U40" s="1"/>
      <c r="V40" s="1"/>
    </row>
    <row r="41" spans="1:22" ht="17">
      <c r="A41" s="1"/>
      <c r="B41" s="45" t="s">
        <v>103</v>
      </c>
      <c r="C41" s="505" t="s">
        <v>104</v>
      </c>
      <c r="D41" s="506"/>
      <c r="E41" s="506"/>
      <c r="F41" s="506"/>
      <c r="G41" s="507"/>
      <c r="H41" s="1"/>
      <c r="I41" s="46" t="str">
        <f>IF(COUNTIF('Rapide - Grille de saisie'!F212:F232,"NR")&gt;0,"Partiel","Complet")</f>
        <v>Partiel</v>
      </c>
      <c r="J41" s="47" t="str">
        <f>'Rapide - Grille de saisie'!D233</f>
        <v>-</v>
      </c>
      <c r="K41" s="47" t="str">
        <f>IF(COUNTIF('Rapide - Grille de saisie'!J212:J232,"NR")&gt;0,"Partiel","Complet")</f>
        <v>Partiel</v>
      </c>
      <c r="L41" s="47" t="str">
        <f>'Rapide - Grille de saisie'!H233</f>
        <v>-</v>
      </c>
      <c r="M41" s="47" t="str">
        <f>IF(COUNTIF('Rapide - Grille de saisie'!N212:N232,"NR")&gt;0,"Partiel","Complet")</f>
        <v>Partiel</v>
      </c>
      <c r="N41" s="47" t="str">
        <f>'Rapide - Grille de saisie'!L233</f>
        <v>-</v>
      </c>
      <c r="O41" s="47" t="str">
        <f>IF(COUNTIF('Rapide - Grille de saisie'!R212:R232,"NR")&gt;0,"Partiel","Complet")</f>
        <v>Partiel</v>
      </c>
      <c r="P41" s="47" t="str">
        <f>'Rapide - Grille de saisie'!P233</f>
        <v>-</v>
      </c>
      <c r="Q41" s="47" t="str">
        <f>IF(COUNTIF('Rapide - Grille de saisie'!V212:V232,"NR")&gt;0,"Partiel","Complet")</f>
        <v>Partiel</v>
      </c>
      <c r="R41" s="48" t="str">
        <f>'Rapide - Grille de saisie'!T233</f>
        <v>-</v>
      </c>
      <c r="S41" s="1"/>
      <c r="T41" s="1"/>
      <c r="U41" s="1"/>
      <c r="V41" s="1"/>
    </row>
    <row r="42" spans="1:22" ht="16">
      <c r="A42" s="1"/>
      <c r="B42" s="1"/>
      <c r="C42" s="1"/>
      <c r="D42" s="1"/>
      <c r="E42" s="1"/>
      <c r="F42" s="1"/>
      <c r="G42" s="1"/>
      <c r="H42" s="1"/>
      <c r="I42" s="1"/>
      <c r="J42" s="1"/>
      <c r="K42" s="1"/>
      <c r="L42" s="1"/>
      <c r="M42" s="1"/>
      <c r="N42" s="1"/>
      <c r="O42" s="1"/>
      <c r="P42" s="1"/>
      <c r="Q42" s="1"/>
      <c r="R42" s="1"/>
      <c r="S42" s="1"/>
      <c r="T42" s="1"/>
      <c r="U42" s="1"/>
      <c r="V42" s="1"/>
    </row>
    <row r="43" spans="1:22" ht="16">
      <c r="F43" s="49" t="s">
        <v>105</v>
      </c>
      <c r="G43" s="49" t="s">
        <v>106</v>
      </c>
    </row>
    <row r="44" spans="1:22" ht="34">
      <c r="A44" s="1"/>
      <c r="B44" s="50" t="s">
        <v>107</v>
      </c>
      <c r="C44" s="51" t="s">
        <v>108</v>
      </c>
      <c r="D44" s="52"/>
      <c r="E44" s="52"/>
      <c r="F44" s="53" t="s">
        <v>52</v>
      </c>
      <c r="G44" s="54" t="s">
        <v>109</v>
      </c>
      <c r="H44" s="1"/>
      <c r="I44" s="43" t="str">
        <f>IF(COUNTIF('Rapide - Grille de saisie'!F244:F250,"NR")&gt;0,"Partiel","Complet")</f>
        <v>Partiel</v>
      </c>
      <c r="J44" s="55" t="str">
        <f>'Rapide - Grille de saisie'!D256</f>
        <v>-</v>
      </c>
      <c r="K44" s="43" t="str">
        <f>IF(COUNTIF('Rapide - Grille de saisie'!J244:J250,"NR")&gt;0,"Partiel","Complet")</f>
        <v>Partiel</v>
      </c>
      <c r="L44" s="55" t="str">
        <f>'Rapide - Grille de saisie'!H256</f>
        <v>-</v>
      </c>
      <c r="M44" s="43" t="str">
        <f>IF(COUNTIF('Rapide - Grille de saisie'!N244:N250,"NR")&gt;0,"Partiel","Complet")</f>
        <v>Partiel</v>
      </c>
      <c r="N44" s="55" t="str">
        <f>'Rapide - Grille de saisie'!L256</f>
        <v>-</v>
      </c>
      <c r="O44" s="43" t="str">
        <f>IF(COUNTIF('Rapide - Grille de saisie'!R244:R250,"NR")&gt;0,"Partiel","Complet")</f>
        <v>Partiel</v>
      </c>
      <c r="P44" s="55" t="str">
        <f>'Rapide - Grille de saisie'!P256</f>
        <v>-</v>
      </c>
      <c r="Q44" s="43" t="str">
        <f>IF(COUNTIF('Rapide - Grille de saisie'!V244:V250,"NR")&gt;0,"Partiel","Complet")</f>
        <v>Partiel</v>
      </c>
      <c r="R44" s="56" t="str">
        <f>'Rapide - Grille de saisie'!T256</f>
        <v>-</v>
      </c>
      <c r="S44" s="1"/>
      <c r="T44" s="1"/>
      <c r="U44" s="1"/>
      <c r="V44" s="1"/>
    </row>
    <row r="45" spans="1:22" ht="16">
      <c r="A45" s="1"/>
      <c r="B45" s="1"/>
      <c r="C45" s="1"/>
      <c r="D45" s="1"/>
      <c r="E45" s="1"/>
      <c r="F45" s="1"/>
      <c r="G45" s="1"/>
      <c r="H45" s="1"/>
      <c r="I45" s="1"/>
      <c r="J45" s="1"/>
      <c r="K45" s="1"/>
      <c r="L45" s="1"/>
      <c r="M45" s="1"/>
      <c r="N45" s="1"/>
      <c r="O45" s="1"/>
      <c r="P45" s="1"/>
      <c r="Q45" s="1"/>
      <c r="R45" s="1"/>
      <c r="S45" s="1"/>
      <c r="T45" s="1"/>
      <c r="U45" s="1"/>
      <c r="V45" s="1"/>
    </row>
    <row r="46" spans="1:22" ht="17">
      <c r="B46" s="57" t="s">
        <v>110</v>
      </c>
      <c r="C46" s="508" t="s">
        <v>111</v>
      </c>
      <c r="D46" s="509"/>
      <c r="E46" s="509"/>
      <c r="F46" s="509"/>
      <c r="G46" s="510"/>
      <c r="I46" s="58" t="str">
        <f>IF('Rapide - Grille de saisie'!F261="NC","-",IF('Rapide - Grille de saisie'!F261="NR","Non fait",IF('Rapide - Grille de saisie'!F261="OK","Complet",IF('Rapide - Grille de saisie'!F261="KO","Complet","-"))))</f>
        <v>Non fait</v>
      </c>
      <c r="J46" s="59" t="str">
        <f>IF('Rapide - Grille de saisie'!F261="KO","Non validé",IF('Rapide - Grille de saisie'!F261="OK","Validé sans réserve","-"))</f>
        <v>-</v>
      </c>
      <c r="K46" s="58" t="str">
        <f>IF('Rapide - Grille de saisie'!J261="NC","-",IF('Rapide - Grille de saisie'!J261="NR","Non fait",IF('Rapide - Grille de saisie'!J261="OK","Complet",IF('Rapide - Grille de saisie'!J261="KO","Complet","-"))))</f>
        <v>Non fait</v>
      </c>
      <c r="L46" s="59" t="str">
        <f>IF('Rapide - Grille de saisie'!J261="KO","Non validé",IF('Rapide - Grille de saisie'!J261="OK","Validé sans réserve","-"))</f>
        <v>-</v>
      </c>
      <c r="M46" s="58" t="str">
        <f>IF('Rapide - Grille de saisie'!N261="NC","-",IF('Rapide - Grille de saisie'!N261="NR","Non fait",IF('Rapide - Grille de saisie'!N261="OK","Complet",IF('Rapide - Grille de saisie'!N261="KO","Complet","-"))))</f>
        <v>Non fait</v>
      </c>
      <c r="N46" s="59" t="str">
        <f>IF('Rapide - Grille de saisie'!N261="KO","Non validé",IF('Rapide - Grille de saisie'!N261="OK","Validé sans réserve","-"))</f>
        <v>-</v>
      </c>
      <c r="O46" s="58" t="str">
        <f>IF('Rapide - Grille de saisie'!R261="NC","-",IF('Rapide - Grille de saisie'!R261="NR","Non fait",IF('Rapide - Grille de saisie'!R261="OK","Complet",IF('Rapide - Grille de saisie'!R261="KO","Complet","-"))))</f>
        <v>Non fait</v>
      </c>
      <c r="P46" s="59" t="str">
        <f>IF('Rapide - Grille de saisie'!R261="KO","Non validé",IF('Rapide - Grille de saisie'!R261="OK","Validé sans réserve","-"))</f>
        <v>-</v>
      </c>
      <c r="Q46" s="58" t="str">
        <f>IF('Rapide - Grille de saisie'!V261="NC","-",IF('Rapide - Grille de saisie'!V261="NR","Non fait",IF('Rapide - Grille de saisie'!V261="OK","Complet",IF('Rapide - Grille de saisie'!V261="KO","Complet","-"))))</f>
        <v>Non fait</v>
      </c>
      <c r="R46" s="60" t="str">
        <f>IF('Rapide - Grille de saisie'!V261="KO","Non validé",IF('Rapide - Grille de saisie'!V761="OK","Validé sans réserve","-"))</f>
        <v>-</v>
      </c>
    </row>
    <row r="47" spans="1:22" ht="16">
      <c r="A47" s="1"/>
      <c r="B47" s="1"/>
      <c r="C47" s="1"/>
      <c r="D47" s="1"/>
      <c r="E47" s="1"/>
      <c r="F47" s="1"/>
      <c r="G47" s="1"/>
      <c r="H47" s="1"/>
      <c r="I47" s="1"/>
      <c r="J47" s="1"/>
      <c r="K47" s="1"/>
      <c r="L47" s="1"/>
      <c r="M47" s="1"/>
      <c r="N47" s="1"/>
      <c r="O47" s="1"/>
      <c r="P47" s="1"/>
      <c r="Q47" s="1"/>
      <c r="R47" s="1"/>
      <c r="S47" s="1"/>
      <c r="T47" s="1"/>
      <c r="U47" s="1"/>
      <c r="V47" s="1"/>
    </row>
    <row r="48" spans="1:22" ht="16">
      <c r="A48" s="1"/>
      <c r="B48" s="511" t="s">
        <v>112</v>
      </c>
      <c r="C48" s="469"/>
      <c r="D48" s="469"/>
      <c r="E48" s="469"/>
      <c r="F48" s="469"/>
      <c r="G48" s="469"/>
      <c r="H48" s="469"/>
      <c r="I48" s="469"/>
      <c r="J48" s="469"/>
      <c r="K48" s="469"/>
      <c r="L48" s="469"/>
      <c r="M48" s="470"/>
      <c r="N48" s="1"/>
      <c r="O48" s="1"/>
      <c r="P48" s="1"/>
      <c r="Q48" s="1"/>
      <c r="R48" s="1"/>
      <c r="S48" s="1"/>
      <c r="T48" s="1"/>
      <c r="U48" s="1"/>
      <c r="V48" s="1"/>
    </row>
    <row r="49" spans="1:22" ht="17">
      <c r="A49" s="1"/>
      <c r="B49" s="500"/>
      <c r="C49" s="456"/>
      <c r="D49" s="456"/>
      <c r="E49" s="456"/>
      <c r="F49" s="456"/>
      <c r="G49" s="456"/>
      <c r="H49" s="456"/>
      <c r="I49" s="456"/>
      <c r="J49" s="456"/>
      <c r="K49" s="456"/>
      <c r="L49" s="456"/>
      <c r="M49" s="497"/>
      <c r="N49" s="1"/>
      <c r="O49" s="1"/>
      <c r="P49" s="1"/>
      <c r="Q49" s="1"/>
      <c r="R49" s="1"/>
      <c r="S49" s="1"/>
      <c r="T49" s="1"/>
      <c r="U49" s="1"/>
      <c r="V49" s="1"/>
    </row>
    <row r="50" spans="1:22" ht="17">
      <c r="A50" s="1"/>
      <c r="B50" s="500"/>
      <c r="C50" s="456"/>
      <c r="D50" s="456"/>
      <c r="E50" s="456"/>
      <c r="F50" s="456"/>
      <c r="G50" s="456"/>
      <c r="H50" s="456"/>
      <c r="I50" s="456"/>
      <c r="J50" s="456"/>
      <c r="K50" s="456"/>
      <c r="L50" s="456"/>
      <c r="M50" s="497"/>
      <c r="N50" s="1"/>
      <c r="O50" s="1"/>
      <c r="P50" s="1"/>
      <c r="Q50" s="1"/>
      <c r="R50" s="1"/>
      <c r="S50" s="1"/>
      <c r="T50" s="1"/>
      <c r="U50" s="1"/>
      <c r="V50" s="1"/>
    </row>
    <row r="51" spans="1:22" ht="17">
      <c r="A51" s="61"/>
      <c r="B51" s="500"/>
      <c r="C51" s="456"/>
      <c r="D51" s="456"/>
      <c r="E51" s="456"/>
      <c r="F51" s="456"/>
      <c r="G51" s="456"/>
      <c r="H51" s="456"/>
      <c r="I51" s="456"/>
      <c r="J51" s="456"/>
      <c r="K51" s="456"/>
      <c r="L51" s="456"/>
      <c r="M51" s="497"/>
      <c r="N51" s="62"/>
      <c r="O51" s="62"/>
      <c r="P51" s="62"/>
      <c r="Q51" s="62"/>
      <c r="R51" s="62"/>
      <c r="S51" s="62"/>
      <c r="T51" s="62"/>
      <c r="U51" s="62"/>
      <c r="V51" s="62"/>
    </row>
    <row r="52" spans="1:22" ht="17">
      <c r="A52" s="61"/>
      <c r="B52" s="500"/>
      <c r="C52" s="456"/>
      <c r="D52" s="456"/>
      <c r="E52" s="456"/>
      <c r="F52" s="456"/>
      <c r="G52" s="456"/>
      <c r="H52" s="456"/>
      <c r="I52" s="456"/>
      <c r="J52" s="456"/>
      <c r="K52" s="456"/>
      <c r="L52" s="456"/>
      <c r="M52" s="497"/>
      <c r="N52" s="62"/>
      <c r="O52" s="62"/>
      <c r="P52" s="62"/>
      <c r="Q52" s="62"/>
      <c r="R52" s="62"/>
      <c r="S52" s="62"/>
      <c r="T52" s="62"/>
      <c r="U52" s="62"/>
      <c r="V52" s="62"/>
    </row>
    <row r="53" spans="1:22" ht="17">
      <c r="A53" s="61"/>
      <c r="B53" s="500"/>
      <c r="C53" s="456"/>
      <c r="D53" s="456"/>
      <c r="E53" s="456"/>
      <c r="F53" s="456"/>
      <c r="G53" s="456"/>
      <c r="H53" s="456"/>
      <c r="I53" s="456"/>
      <c r="J53" s="456"/>
      <c r="K53" s="456"/>
      <c r="L53" s="456"/>
      <c r="M53" s="497"/>
      <c r="N53" s="62"/>
      <c r="O53" s="62"/>
      <c r="P53" s="62"/>
      <c r="Q53" s="62"/>
      <c r="R53" s="62"/>
      <c r="S53" s="62"/>
      <c r="T53" s="62"/>
      <c r="U53" s="62"/>
      <c r="V53" s="62"/>
    </row>
    <row r="54" spans="1:22" ht="17">
      <c r="A54" s="1"/>
      <c r="B54" s="500"/>
      <c r="C54" s="456"/>
      <c r="D54" s="456"/>
      <c r="E54" s="456"/>
      <c r="F54" s="456"/>
      <c r="G54" s="456"/>
      <c r="H54" s="456"/>
      <c r="I54" s="456"/>
      <c r="J54" s="456"/>
      <c r="K54" s="456"/>
      <c r="L54" s="456"/>
      <c r="M54" s="497"/>
      <c r="N54" s="1"/>
      <c r="O54" s="1"/>
      <c r="P54" s="1"/>
      <c r="Q54" s="1"/>
      <c r="R54" s="1"/>
      <c r="S54" s="1"/>
      <c r="T54" s="1"/>
      <c r="U54" s="1"/>
      <c r="V54" s="1"/>
    </row>
    <row r="55" spans="1:22" ht="17">
      <c r="A55" s="1"/>
      <c r="B55" s="501"/>
      <c r="C55" s="493"/>
      <c r="D55" s="493"/>
      <c r="E55" s="493"/>
      <c r="F55" s="493"/>
      <c r="G55" s="493"/>
      <c r="H55" s="493"/>
      <c r="I55" s="493"/>
      <c r="J55" s="493"/>
      <c r="K55" s="493"/>
      <c r="L55" s="493"/>
      <c r="M55" s="494"/>
      <c r="N55" s="1"/>
      <c r="O55" s="1"/>
      <c r="P55" s="1"/>
      <c r="Q55" s="1"/>
      <c r="R55" s="1"/>
      <c r="S55" s="1"/>
      <c r="T55" s="1"/>
      <c r="U55" s="1"/>
      <c r="V55" s="1"/>
    </row>
    <row r="56" spans="1:22" ht="16">
      <c r="A56" s="1"/>
      <c r="B56" s="1"/>
      <c r="C56" s="1"/>
      <c r="D56" s="1"/>
      <c r="E56" s="1"/>
      <c r="F56" s="1"/>
      <c r="G56" s="1"/>
      <c r="H56" s="1"/>
      <c r="I56" s="1"/>
      <c r="J56" s="1"/>
      <c r="K56" s="1"/>
      <c r="L56" s="1"/>
      <c r="M56" s="1"/>
      <c r="N56" s="1"/>
      <c r="O56" s="1"/>
      <c r="P56" s="1"/>
      <c r="Q56" s="1"/>
      <c r="R56" s="1"/>
      <c r="S56" s="1"/>
      <c r="T56" s="1"/>
      <c r="U56" s="1"/>
      <c r="V56" s="1"/>
    </row>
  </sheetData>
  <mergeCells count="71">
    <mergeCell ref="C26:D26"/>
    <mergeCell ref="C27:D27"/>
    <mergeCell ref="C29:D29"/>
    <mergeCell ref="F23:G23"/>
    <mergeCell ref="F24:G24"/>
    <mergeCell ref="F25:G25"/>
    <mergeCell ref="F26:G26"/>
    <mergeCell ref="F27:G27"/>
    <mergeCell ref="C38:D38"/>
    <mergeCell ref="F38:G38"/>
    <mergeCell ref="F30:G30"/>
    <mergeCell ref="F31:G31"/>
    <mergeCell ref="F32:G32"/>
    <mergeCell ref="F33:G33"/>
    <mergeCell ref="C31:D31"/>
    <mergeCell ref="C32:D32"/>
    <mergeCell ref="C33:D33"/>
    <mergeCell ref="B53:M53"/>
    <mergeCell ref="B54:M54"/>
    <mergeCell ref="B55:M55"/>
    <mergeCell ref="C40:G40"/>
    <mergeCell ref="C41:G41"/>
    <mergeCell ref="C46:G46"/>
    <mergeCell ref="B48:M48"/>
    <mergeCell ref="B49:M49"/>
    <mergeCell ref="B50:M50"/>
    <mergeCell ref="B51:M51"/>
    <mergeCell ref="B52:M52"/>
    <mergeCell ref="I9:K9"/>
    <mergeCell ref="I10:K10"/>
    <mergeCell ref="B2:E8"/>
    <mergeCell ref="G2:K3"/>
    <mergeCell ref="M4:P9"/>
    <mergeCell ref="H5:I5"/>
    <mergeCell ref="H6:I6"/>
    <mergeCell ref="H8:K8"/>
    <mergeCell ref="D10:F10"/>
    <mergeCell ref="D11:F11"/>
    <mergeCell ref="I11:K11"/>
    <mergeCell ref="D12:F12"/>
    <mergeCell ref="I12:K12"/>
    <mergeCell ref="M12:P12"/>
    <mergeCell ref="I13:K13"/>
    <mergeCell ref="M13:P13"/>
    <mergeCell ref="D13:F13"/>
    <mergeCell ref="D14:F14"/>
    <mergeCell ref="I17:J17"/>
    <mergeCell ref="K17:L17"/>
    <mergeCell ref="M17:N17"/>
    <mergeCell ref="O17:P17"/>
    <mergeCell ref="Q17:R17"/>
    <mergeCell ref="B17:G17"/>
    <mergeCell ref="C19:D19"/>
    <mergeCell ref="F19:G19"/>
    <mergeCell ref="C20:G20"/>
    <mergeCell ref="C21:D21"/>
    <mergeCell ref="F21:G21"/>
    <mergeCell ref="F22:G22"/>
    <mergeCell ref="C36:D36"/>
    <mergeCell ref="C37:D37"/>
    <mergeCell ref="F37:G37"/>
    <mergeCell ref="C34:G34"/>
    <mergeCell ref="C35:D35"/>
    <mergeCell ref="F35:G35"/>
    <mergeCell ref="F36:G36"/>
    <mergeCell ref="C28:G28"/>
    <mergeCell ref="F29:G29"/>
    <mergeCell ref="C22:D22"/>
    <mergeCell ref="C23:D23"/>
    <mergeCell ref="C24:D24"/>
    <mergeCell ref="C25:D25"/>
  </mergeCells>
  <conditionalFormatting sqref="I19:I44 K19:K44 M19:M44 O19:O44 Q19:Q44 I46 K46 M46 O46 Q46">
    <cfRule type="cellIs" dxfId="28" priority="4" operator="equal">
      <formula>"Non fait"</formula>
    </cfRule>
  </conditionalFormatting>
  <conditionalFormatting sqref="I18:L41 N18:R41 M18:M44 I43:L44 N43:R44 I46 K46 M46 O46 Q46">
    <cfRule type="cellIs" dxfId="27" priority="2" operator="equal">
      <formula>"Partiel"</formula>
    </cfRule>
    <cfRule type="cellIs" dxfId="26" priority="3" operator="equal">
      <formula>"Complet"</formula>
    </cfRule>
  </conditionalFormatting>
  <conditionalFormatting sqref="J19:J42 J44 J46 L46 N46 P46 R46">
    <cfRule type="cellIs" dxfId="25" priority="5" operator="equal">
      <formula>"Validé sans réserve"</formula>
    </cfRule>
    <cfRule type="cellIs" dxfId="24" priority="7" operator="equal">
      <formula>"Non validé"</formula>
    </cfRule>
  </conditionalFormatting>
  <conditionalFormatting sqref="J19:J42 J44">
    <cfRule type="cellIs" dxfId="23" priority="6" operator="equal">
      <formula>"Validé avec réserves"</formula>
    </cfRule>
  </conditionalFormatting>
  <conditionalFormatting sqref="J46 L46 N46 P46 R46">
    <cfRule type="cellIs" dxfId="22" priority="1" operator="equal">
      <formula>"Validé avec réserves"</formula>
    </cfRule>
  </conditionalFormatting>
  <dataValidations count="1">
    <dataValidation type="list" allowBlank="1" showErrorMessage="1" sqref="M13" xr:uid="{00000000-0002-0000-0100-000000000000}">
      <formula1>"Sélectionner,Production,Préproduction/Recette"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269"/>
  <sheetViews>
    <sheetView showGridLines="0" workbookViewId="0">
      <selection activeCell="A6" sqref="A6:XFD32"/>
    </sheetView>
  </sheetViews>
  <sheetFormatPr baseColWidth="10" defaultColWidth="11.1640625" defaultRowHeight="15" customHeight="1"/>
  <cols>
    <col min="1" max="1" width="4.1640625" customWidth="1"/>
    <col min="2" max="2" width="31.5" customWidth="1"/>
    <col min="3" max="3" width="21.6640625" customWidth="1"/>
    <col min="4" max="5" width="14.6640625" customWidth="1"/>
    <col min="6" max="6" width="7.33203125" customWidth="1"/>
    <col min="7" max="7" width="30.83203125" customWidth="1"/>
    <col min="8" max="9" width="14.6640625" customWidth="1"/>
    <col min="10" max="10" width="7.33203125" customWidth="1"/>
    <col min="11" max="11" width="30.83203125" customWidth="1"/>
    <col min="12" max="13" width="14.6640625" customWidth="1"/>
    <col min="14" max="14" width="7.33203125" customWidth="1"/>
    <col min="15" max="15" width="30.83203125" customWidth="1"/>
    <col min="16" max="17" width="14.6640625" customWidth="1"/>
    <col min="18" max="18" width="7.33203125" customWidth="1"/>
    <col min="19" max="19" width="30.83203125" customWidth="1"/>
    <col min="20" max="21" width="14.6640625" customWidth="1"/>
    <col min="22" max="22" width="7.33203125" customWidth="1"/>
    <col min="23" max="23" width="30.83203125" customWidth="1"/>
    <col min="24" max="30" width="10.5" customWidth="1"/>
  </cols>
  <sheetData>
    <row r="1" spans="1:30" ht="12.75" customHeight="1">
      <c r="A1" s="2"/>
      <c r="B1" s="3"/>
      <c r="C1" s="3"/>
      <c r="D1" s="3"/>
      <c r="E1" s="3"/>
      <c r="F1" s="3"/>
      <c r="G1" s="2"/>
      <c r="H1" s="2"/>
      <c r="I1" s="2"/>
      <c r="J1" s="2"/>
      <c r="K1" s="2"/>
      <c r="L1" s="3"/>
      <c r="M1" s="3"/>
      <c r="N1" s="3"/>
      <c r="O1" s="3"/>
      <c r="P1" s="3"/>
      <c r="Q1" s="3"/>
      <c r="R1" s="3"/>
      <c r="S1" s="3"/>
      <c r="T1" s="3"/>
      <c r="U1" s="3"/>
      <c r="V1" s="3"/>
      <c r="W1" s="3"/>
      <c r="X1" s="3"/>
      <c r="Y1" s="3"/>
      <c r="Z1" s="3"/>
      <c r="AA1" s="3"/>
      <c r="AB1" s="3"/>
      <c r="AC1" s="3"/>
      <c r="AD1" s="3"/>
    </row>
    <row r="2" spans="1:30" ht="15" customHeight="1">
      <c r="A2" s="4"/>
      <c r="B2" s="6"/>
      <c r="C2" s="6"/>
      <c r="D2" s="6"/>
      <c r="E2" s="6"/>
      <c r="F2" s="6"/>
      <c r="G2" s="6"/>
      <c r="H2" s="6"/>
      <c r="I2" s="6"/>
      <c r="J2" s="6"/>
      <c r="K2" s="6"/>
      <c r="L2" s="6"/>
      <c r="M2" s="6"/>
      <c r="N2" s="6"/>
      <c r="O2" s="6"/>
      <c r="P2" s="6"/>
      <c r="Q2" s="6"/>
      <c r="R2" s="6"/>
      <c r="S2" s="6"/>
      <c r="T2" s="4"/>
      <c r="U2" s="4"/>
      <c r="V2" s="4"/>
      <c r="W2" s="4"/>
      <c r="X2" s="4"/>
      <c r="Y2" s="4"/>
      <c r="Z2" s="4"/>
      <c r="AA2" s="4"/>
      <c r="AB2" s="4"/>
      <c r="AC2" s="4"/>
      <c r="AD2" s="4"/>
    </row>
    <row r="3" spans="1:30" ht="27.75" customHeight="1">
      <c r="A3" s="63"/>
      <c r="B3" s="595" t="s">
        <v>113</v>
      </c>
      <c r="C3" s="541"/>
      <c r="D3" s="541"/>
      <c r="E3" s="541"/>
      <c r="F3" s="541"/>
      <c r="G3" s="542" t="s">
        <v>114</v>
      </c>
      <c r="H3" s="543"/>
      <c r="I3" s="543"/>
      <c r="J3" s="543"/>
      <c r="K3" s="543"/>
      <c r="L3" s="543"/>
      <c r="M3" s="543"/>
      <c r="N3" s="543"/>
      <c r="O3" s="543"/>
      <c r="P3" s="543"/>
      <c r="Q3" s="543"/>
      <c r="R3" s="543"/>
      <c r="S3" s="543"/>
      <c r="T3" s="543"/>
      <c r="U3" s="543"/>
      <c r="V3" s="543"/>
      <c r="W3" s="544"/>
      <c r="X3" s="62"/>
      <c r="Y3" s="62"/>
      <c r="Z3" s="62"/>
      <c r="AA3" s="62"/>
      <c r="AB3" s="62"/>
      <c r="AC3" s="62"/>
      <c r="AD3" s="62"/>
    </row>
    <row r="4" spans="1:30" ht="27.75" customHeight="1">
      <c r="A4" s="64"/>
      <c r="B4" s="553" t="str">
        <f>C29&amp;"-"&amp;C7&amp;"-"&amp;C9&amp;"-"&amp;C12</f>
        <v>IPP du référentiel-au choix-au choix-au choix</v>
      </c>
      <c r="C4" s="554"/>
      <c r="D4" s="65" t="str">
        <f>'Rapide - Récapitulatif'!$H$9&amp;""&amp;"  :"</f>
        <v>Logiciel A  :</v>
      </c>
      <c r="E4" s="555" t="str">
        <f>'Rapide - Récapitulatif'!$I$9</f>
        <v>Terminal Urgences</v>
      </c>
      <c r="F4" s="526"/>
      <c r="G4" s="527"/>
      <c r="H4" s="66" t="str">
        <f>'Rapide - Récapitulatif'!$H$10&amp;""&amp;"  :"</f>
        <v>Logiciel B  :</v>
      </c>
      <c r="I4" s="596" t="str">
        <f>'Rapide - Récapitulatif'!$I$10</f>
        <v>Logiciel facturation</v>
      </c>
      <c r="J4" s="526"/>
      <c r="K4" s="527"/>
      <c r="L4" s="67" t="str">
        <f>'Rapide - Récapitulatif'!$H$11&amp;""&amp;"  :"</f>
        <v>Logiciel C  :</v>
      </c>
      <c r="M4" s="597" t="str">
        <f>'Rapide - Récapitulatif'!$I$11</f>
        <v>Logiciel PMSI</v>
      </c>
      <c r="N4" s="526"/>
      <c r="O4" s="527"/>
      <c r="P4" s="68" t="str">
        <f>'Rapide - Récapitulatif'!$H$12&amp;""&amp;"  :"</f>
        <v>Logiciel D  :</v>
      </c>
      <c r="Q4" s="525" t="str">
        <f>'Rapide - Récapitulatif'!$I$12</f>
        <v>Logiciel Laboratoire</v>
      </c>
      <c r="R4" s="526"/>
      <c r="S4" s="527"/>
      <c r="T4" s="69" t="str">
        <f>'Rapide - Récapitulatif'!$H$13&amp;""&amp;"  :"</f>
        <v>Logiciel E  :</v>
      </c>
      <c r="U4" s="598" t="str">
        <f>'Complet - Récapitulatif'!$I$13</f>
        <v>Logiciel Imagerie</v>
      </c>
      <c r="V4" s="526"/>
      <c r="W4" s="599"/>
      <c r="X4" s="10"/>
      <c r="Y4" s="10"/>
      <c r="Z4" s="10"/>
      <c r="AA4" s="10"/>
      <c r="AB4" s="10"/>
      <c r="AC4" s="10"/>
      <c r="AD4" s="10"/>
    </row>
    <row r="5" spans="1:30" ht="27.75" customHeight="1">
      <c r="A5" s="64"/>
      <c r="B5" s="70" t="s">
        <v>115</v>
      </c>
      <c r="C5" s="71" t="s">
        <v>116</v>
      </c>
      <c r="D5" s="72" t="s">
        <v>117</v>
      </c>
      <c r="E5" s="72" t="s">
        <v>118</v>
      </c>
      <c r="F5" s="73" t="s">
        <v>119</v>
      </c>
      <c r="G5" s="72" t="s">
        <v>120</v>
      </c>
      <c r="H5" s="74" t="s">
        <v>117</v>
      </c>
      <c r="I5" s="74" t="s">
        <v>118</v>
      </c>
      <c r="J5" s="74" t="s">
        <v>119</v>
      </c>
      <c r="K5" s="74" t="s">
        <v>120</v>
      </c>
      <c r="L5" s="75" t="s">
        <v>117</v>
      </c>
      <c r="M5" s="75" t="s">
        <v>118</v>
      </c>
      <c r="N5" s="75" t="s">
        <v>119</v>
      </c>
      <c r="O5" s="75" t="s">
        <v>120</v>
      </c>
      <c r="P5" s="76" t="s">
        <v>117</v>
      </c>
      <c r="Q5" s="77" t="s">
        <v>118</v>
      </c>
      <c r="R5" s="78" t="s">
        <v>119</v>
      </c>
      <c r="S5" s="78" t="s">
        <v>120</v>
      </c>
      <c r="T5" s="79" t="s">
        <v>117</v>
      </c>
      <c r="U5" s="79" t="s">
        <v>118</v>
      </c>
      <c r="V5" s="79" t="s">
        <v>119</v>
      </c>
      <c r="W5" s="80" t="s">
        <v>120</v>
      </c>
      <c r="X5" s="10"/>
      <c r="Y5" s="10"/>
      <c r="Z5" s="10"/>
      <c r="AA5" s="10"/>
      <c r="AB5" s="10"/>
      <c r="AC5" s="10"/>
      <c r="AD5" s="10"/>
    </row>
    <row r="6" spans="1:30" ht="16">
      <c r="A6" s="81"/>
      <c r="B6" s="82" t="s">
        <v>121</v>
      </c>
      <c r="C6" s="83" t="s">
        <v>122</v>
      </c>
      <c r="D6" s="84" t="s">
        <v>123</v>
      </c>
      <c r="E6" s="85" t="s">
        <v>124</v>
      </c>
      <c r="F6" s="86" t="str">
        <f t="shared" ref="F6:F32" si="0">IF(D6="Non Concerné","NC",IF(D6="Non supporté","NS",IF(E6="Non testé","NR",IF(E6="Intégration","OK",IF(E6="Echec","KO","-")))))</f>
        <v>NR</v>
      </c>
      <c r="G6" s="87"/>
      <c r="H6" s="84" t="s">
        <v>123</v>
      </c>
      <c r="I6" s="85" t="s">
        <v>124</v>
      </c>
      <c r="J6" s="86" t="str">
        <f t="shared" ref="J6:J32" si="1">IF(H6="Non Concerné","NC",IF(H6="Non supporté","NS",IF(I6="Non testé","NR",IF(I6="Intégration","OK",IF(I6="Echec","KO","-")))))</f>
        <v>NR</v>
      </c>
      <c r="K6" s="87"/>
      <c r="L6" s="84" t="s">
        <v>123</v>
      </c>
      <c r="M6" s="85" t="s">
        <v>124</v>
      </c>
      <c r="N6" s="86" t="str">
        <f t="shared" ref="N6:N32" si="2">IF(L6="Non Concerné","NC",IF(L6="Non supporté","NS",IF(M6="Non testé","NR",IF(M6="Intégration","OK",IF(M6="Echec","KO","-")))))</f>
        <v>NR</v>
      </c>
      <c r="O6" s="87"/>
      <c r="P6" s="84" t="s">
        <v>123</v>
      </c>
      <c r="Q6" s="85" t="s">
        <v>124</v>
      </c>
      <c r="R6" s="86" t="str">
        <f t="shared" ref="R6:R32" si="3">IF(P6="Non Concerné","NC",IF(P6="Non supporté","NS",IF(Q6="Non testé","NR",IF(Q6="Intégration","OK",IF(Q6="Echec","KO","-")))))</f>
        <v>NR</v>
      </c>
      <c r="S6" s="87"/>
      <c r="T6" s="84" t="s">
        <v>123</v>
      </c>
      <c r="U6" s="85" t="s">
        <v>124</v>
      </c>
      <c r="V6" s="86" t="str">
        <f t="shared" ref="V6:V32" si="4">IF(T6="Non Concerné","NC",IF(T6="Non supporté","NS",IF(U6="Non testé","NR",IF(U6="Intégration","OK",IF(U6="Echec","KO","-")))))</f>
        <v>NR</v>
      </c>
      <c r="W6" s="88"/>
      <c r="X6" s="3"/>
      <c r="Y6" s="3"/>
      <c r="Z6" s="3"/>
      <c r="AA6" s="3"/>
      <c r="AB6" s="3"/>
      <c r="AC6" s="3"/>
      <c r="AD6" s="3"/>
    </row>
    <row r="7" spans="1:30" ht="16">
      <c r="A7" s="81"/>
      <c r="B7" s="89" t="s">
        <v>125</v>
      </c>
      <c r="C7" s="90" t="s">
        <v>126</v>
      </c>
      <c r="D7" s="91" t="s">
        <v>123</v>
      </c>
      <c r="E7" s="92" t="s">
        <v>124</v>
      </c>
      <c r="F7" s="86" t="str">
        <f t="shared" si="0"/>
        <v>NR</v>
      </c>
      <c r="G7" s="93"/>
      <c r="H7" s="91" t="s">
        <v>123</v>
      </c>
      <c r="I7" s="92" t="s">
        <v>124</v>
      </c>
      <c r="J7" s="86" t="str">
        <f t="shared" si="1"/>
        <v>NR</v>
      </c>
      <c r="K7" s="93"/>
      <c r="L7" s="91" t="s">
        <v>123</v>
      </c>
      <c r="M7" s="92" t="s">
        <v>124</v>
      </c>
      <c r="N7" s="86" t="str">
        <f t="shared" si="2"/>
        <v>NR</v>
      </c>
      <c r="O7" s="93"/>
      <c r="P7" s="91" t="s">
        <v>123</v>
      </c>
      <c r="Q7" s="92" t="s">
        <v>124</v>
      </c>
      <c r="R7" s="86" t="str">
        <f t="shared" si="3"/>
        <v>NR</v>
      </c>
      <c r="S7" s="93"/>
      <c r="T7" s="91" t="s">
        <v>123</v>
      </c>
      <c r="U7" s="92" t="s">
        <v>124</v>
      </c>
      <c r="V7" s="86" t="str">
        <f t="shared" si="4"/>
        <v>NR</v>
      </c>
      <c r="W7" s="94"/>
      <c r="X7" s="3"/>
      <c r="Y7" s="3"/>
      <c r="Z7" s="3"/>
      <c r="AA7" s="3"/>
      <c r="AB7" s="3"/>
      <c r="AC7" s="3"/>
      <c r="AD7" s="3"/>
    </row>
    <row r="8" spans="1:30" ht="16">
      <c r="A8" s="81"/>
      <c r="B8" s="95" t="s">
        <v>127</v>
      </c>
      <c r="C8" s="96" t="s">
        <v>126</v>
      </c>
      <c r="D8" s="84" t="s">
        <v>123</v>
      </c>
      <c r="E8" s="85" t="s">
        <v>124</v>
      </c>
      <c r="F8" s="86" t="str">
        <f t="shared" si="0"/>
        <v>NR</v>
      </c>
      <c r="G8" s="97"/>
      <c r="H8" s="84" t="s">
        <v>123</v>
      </c>
      <c r="I8" s="85" t="s">
        <v>124</v>
      </c>
      <c r="J8" s="86" t="str">
        <f t="shared" si="1"/>
        <v>NR</v>
      </c>
      <c r="K8" s="97"/>
      <c r="L8" s="84" t="s">
        <v>123</v>
      </c>
      <c r="M8" s="85" t="s">
        <v>124</v>
      </c>
      <c r="N8" s="86" t="str">
        <f t="shared" si="2"/>
        <v>NR</v>
      </c>
      <c r="O8" s="97"/>
      <c r="P8" s="84" t="s">
        <v>123</v>
      </c>
      <c r="Q8" s="85" t="s">
        <v>124</v>
      </c>
      <c r="R8" s="86" t="str">
        <f t="shared" si="3"/>
        <v>NR</v>
      </c>
      <c r="S8" s="97"/>
      <c r="T8" s="84" t="s">
        <v>123</v>
      </c>
      <c r="U8" s="85" t="s">
        <v>124</v>
      </c>
      <c r="V8" s="86" t="str">
        <f t="shared" si="4"/>
        <v>NR</v>
      </c>
      <c r="W8" s="98"/>
      <c r="X8" s="3"/>
      <c r="Y8" s="3"/>
      <c r="Z8" s="3"/>
      <c r="AA8" s="3"/>
      <c r="AB8" s="3"/>
      <c r="AC8" s="3"/>
      <c r="AD8" s="3"/>
    </row>
    <row r="9" spans="1:30" ht="16">
      <c r="A9" s="81"/>
      <c r="B9" s="89" t="s">
        <v>128</v>
      </c>
      <c r="C9" s="90" t="s">
        <v>126</v>
      </c>
      <c r="D9" s="91" t="s">
        <v>123</v>
      </c>
      <c r="E9" s="92" t="s">
        <v>124</v>
      </c>
      <c r="F9" s="86" t="str">
        <f t="shared" si="0"/>
        <v>NR</v>
      </c>
      <c r="G9" s="93"/>
      <c r="H9" s="91" t="s">
        <v>123</v>
      </c>
      <c r="I9" s="92" t="s">
        <v>124</v>
      </c>
      <c r="J9" s="86" t="str">
        <f t="shared" si="1"/>
        <v>NR</v>
      </c>
      <c r="K9" s="93"/>
      <c r="L9" s="91" t="s">
        <v>123</v>
      </c>
      <c r="M9" s="92" t="s">
        <v>124</v>
      </c>
      <c r="N9" s="86" t="str">
        <f t="shared" si="2"/>
        <v>NR</v>
      </c>
      <c r="O9" s="93"/>
      <c r="P9" s="91" t="s">
        <v>123</v>
      </c>
      <c r="Q9" s="92" t="s">
        <v>124</v>
      </c>
      <c r="R9" s="86" t="str">
        <f t="shared" si="3"/>
        <v>NR</v>
      </c>
      <c r="S9" s="93"/>
      <c r="T9" s="91" t="s">
        <v>123</v>
      </c>
      <c r="U9" s="92" t="s">
        <v>124</v>
      </c>
      <c r="V9" s="86" t="str">
        <f t="shared" si="4"/>
        <v>NR</v>
      </c>
      <c r="W9" s="94"/>
      <c r="X9" s="3"/>
      <c r="Y9" s="3"/>
      <c r="Z9" s="3"/>
      <c r="AA9" s="3"/>
      <c r="AB9" s="3"/>
      <c r="AC9" s="3"/>
      <c r="AD9" s="3"/>
    </row>
    <row r="10" spans="1:30" ht="16">
      <c r="A10" s="81"/>
      <c r="B10" s="95" t="s">
        <v>129</v>
      </c>
      <c r="C10" s="96" t="s">
        <v>126</v>
      </c>
      <c r="D10" s="84" t="s">
        <v>123</v>
      </c>
      <c r="E10" s="85" t="s">
        <v>124</v>
      </c>
      <c r="F10" s="86" t="str">
        <f t="shared" si="0"/>
        <v>NR</v>
      </c>
      <c r="G10" s="97"/>
      <c r="H10" s="84" t="s">
        <v>123</v>
      </c>
      <c r="I10" s="85" t="s">
        <v>124</v>
      </c>
      <c r="J10" s="86" t="str">
        <f t="shared" si="1"/>
        <v>NR</v>
      </c>
      <c r="K10" s="97"/>
      <c r="L10" s="84" t="s">
        <v>123</v>
      </c>
      <c r="M10" s="85" t="s">
        <v>124</v>
      </c>
      <c r="N10" s="86" t="str">
        <f t="shared" si="2"/>
        <v>NR</v>
      </c>
      <c r="O10" s="97"/>
      <c r="P10" s="84" t="s">
        <v>123</v>
      </c>
      <c r="Q10" s="85" t="s">
        <v>124</v>
      </c>
      <c r="R10" s="86" t="str">
        <f t="shared" si="3"/>
        <v>NR</v>
      </c>
      <c r="S10" s="97"/>
      <c r="T10" s="84" t="s">
        <v>123</v>
      </c>
      <c r="U10" s="85" t="s">
        <v>124</v>
      </c>
      <c r="V10" s="86" t="str">
        <f t="shared" si="4"/>
        <v>NR</v>
      </c>
      <c r="W10" s="98"/>
      <c r="X10" s="3"/>
      <c r="Y10" s="3"/>
      <c r="Z10" s="3"/>
      <c r="AA10" s="3"/>
      <c r="AB10" s="3"/>
      <c r="AC10" s="3"/>
      <c r="AD10" s="3"/>
    </row>
    <row r="11" spans="1:30" ht="16">
      <c r="A11" s="81"/>
      <c r="B11" s="89" t="s">
        <v>130</v>
      </c>
      <c r="C11" s="90" t="s">
        <v>126</v>
      </c>
      <c r="D11" s="91" t="s">
        <v>123</v>
      </c>
      <c r="E11" s="92" t="s">
        <v>124</v>
      </c>
      <c r="F11" s="86" t="str">
        <f t="shared" si="0"/>
        <v>NR</v>
      </c>
      <c r="G11" s="93"/>
      <c r="H11" s="91" t="s">
        <v>123</v>
      </c>
      <c r="I11" s="92" t="s">
        <v>124</v>
      </c>
      <c r="J11" s="86" t="str">
        <f t="shared" si="1"/>
        <v>NR</v>
      </c>
      <c r="K11" s="93"/>
      <c r="L11" s="91" t="s">
        <v>123</v>
      </c>
      <c r="M11" s="92" t="s">
        <v>124</v>
      </c>
      <c r="N11" s="86" t="str">
        <f t="shared" si="2"/>
        <v>NR</v>
      </c>
      <c r="O11" s="93"/>
      <c r="P11" s="91" t="s">
        <v>123</v>
      </c>
      <c r="Q11" s="92" t="s">
        <v>124</v>
      </c>
      <c r="R11" s="86" t="str">
        <f t="shared" si="3"/>
        <v>NR</v>
      </c>
      <c r="S11" s="93"/>
      <c r="T11" s="91" t="s">
        <v>123</v>
      </c>
      <c r="U11" s="92" t="s">
        <v>124</v>
      </c>
      <c r="V11" s="86" t="str">
        <f t="shared" si="4"/>
        <v>NR</v>
      </c>
      <c r="W11" s="94"/>
      <c r="X11" s="3"/>
      <c r="Y11" s="3"/>
      <c r="Z11" s="3"/>
      <c r="AA11" s="3"/>
      <c r="AB11" s="3"/>
      <c r="AC11" s="3"/>
      <c r="AD11" s="3"/>
    </row>
    <row r="12" spans="1:30" ht="16">
      <c r="A12" s="81"/>
      <c r="B12" s="95" t="s">
        <v>131</v>
      </c>
      <c r="C12" s="96" t="s">
        <v>126</v>
      </c>
      <c r="D12" s="84" t="s">
        <v>123</v>
      </c>
      <c r="E12" s="85" t="s">
        <v>124</v>
      </c>
      <c r="F12" s="86" t="str">
        <f t="shared" si="0"/>
        <v>NR</v>
      </c>
      <c r="G12" s="97"/>
      <c r="H12" s="84" t="s">
        <v>123</v>
      </c>
      <c r="I12" s="85" t="s">
        <v>124</v>
      </c>
      <c r="J12" s="86" t="str">
        <f t="shared" si="1"/>
        <v>NR</v>
      </c>
      <c r="K12" s="97"/>
      <c r="L12" s="84" t="s">
        <v>123</v>
      </c>
      <c r="M12" s="85" t="s">
        <v>124</v>
      </c>
      <c r="N12" s="86" t="str">
        <f t="shared" si="2"/>
        <v>NR</v>
      </c>
      <c r="O12" s="97"/>
      <c r="P12" s="84" t="s">
        <v>123</v>
      </c>
      <c r="Q12" s="85" t="s">
        <v>124</v>
      </c>
      <c r="R12" s="86" t="str">
        <f t="shared" si="3"/>
        <v>NR</v>
      </c>
      <c r="S12" s="97"/>
      <c r="T12" s="84" t="s">
        <v>123</v>
      </c>
      <c r="U12" s="85" t="s">
        <v>124</v>
      </c>
      <c r="V12" s="86" t="str">
        <f t="shared" si="4"/>
        <v>NR</v>
      </c>
      <c r="W12" s="98"/>
      <c r="X12" s="3"/>
      <c r="Y12" s="3"/>
      <c r="Z12" s="3"/>
      <c r="AA12" s="3"/>
      <c r="AB12" s="3"/>
      <c r="AC12" s="3"/>
      <c r="AD12" s="3"/>
    </row>
    <row r="13" spans="1:30" ht="16">
      <c r="A13" s="81"/>
      <c r="B13" s="89" t="s">
        <v>132</v>
      </c>
      <c r="C13" s="90" t="s">
        <v>133</v>
      </c>
      <c r="D13" s="91" t="s">
        <v>123</v>
      </c>
      <c r="E13" s="92" t="s">
        <v>124</v>
      </c>
      <c r="F13" s="86" t="str">
        <f t="shared" si="0"/>
        <v>NR</v>
      </c>
      <c r="G13" s="93"/>
      <c r="H13" s="91" t="s">
        <v>123</v>
      </c>
      <c r="I13" s="92" t="s">
        <v>124</v>
      </c>
      <c r="J13" s="86" t="str">
        <f t="shared" si="1"/>
        <v>NR</v>
      </c>
      <c r="K13" s="93"/>
      <c r="L13" s="91" t="s">
        <v>123</v>
      </c>
      <c r="M13" s="92" t="s">
        <v>124</v>
      </c>
      <c r="N13" s="86" t="str">
        <f t="shared" si="2"/>
        <v>NR</v>
      </c>
      <c r="O13" s="93"/>
      <c r="P13" s="91" t="s">
        <v>123</v>
      </c>
      <c r="Q13" s="92" t="s">
        <v>124</v>
      </c>
      <c r="R13" s="86" t="str">
        <f t="shared" si="3"/>
        <v>NR</v>
      </c>
      <c r="S13" s="93"/>
      <c r="T13" s="91" t="s">
        <v>123</v>
      </c>
      <c r="U13" s="92" t="s">
        <v>124</v>
      </c>
      <c r="V13" s="86" t="str">
        <f t="shared" si="4"/>
        <v>NR</v>
      </c>
      <c r="W13" s="94"/>
      <c r="X13" s="3"/>
      <c r="Y13" s="3"/>
      <c r="Z13" s="3"/>
      <c r="AA13" s="3"/>
      <c r="AB13" s="3"/>
      <c r="AC13" s="3"/>
      <c r="AD13" s="3"/>
    </row>
    <row r="14" spans="1:30" ht="16">
      <c r="A14" s="81"/>
      <c r="B14" s="95" t="s">
        <v>134</v>
      </c>
      <c r="C14" s="96" t="s">
        <v>126</v>
      </c>
      <c r="D14" s="84" t="s">
        <v>123</v>
      </c>
      <c r="E14" s="85" t="s">
        <v>124</v>
      </c>
      <c r="F14" s="86" t="str">
        <f t="shared" si="0"/>
        <v>NR</v>
      </c>
      <c r="G14" s="97"/>
      <c r="H14" s="84" t="s">
        <v>123</v>
      </c>
      <c r="I14" s="85" t="s">
        <v>124</v>
      </c>
      <c r="J14" s="86" t="str">
        <f t="shared" si="1"/>
        <v>NR</v>
      </c>
      <c r="K14" s="97"/>
      <c r="L14" s="84" t="s">
        <v>123</v>
      </c>
      <c r="M14" s="85" t="s">
        <v>124</v>
      </c>
      <c r="N14" s="86" t="str">
        <f t="shared" si="2"/>
        <v>NR</v>
      </c>
      <c r="O14" s="97"/>
      <c r="P14" s="84" t="s">
        <v>123</v>
      </c>
      <c r="Q14" s="85" t="s">
        <v>124</v>
      </c>
      <c r="R14" s="86" t="str">
        <f t="shared" si="3"/>
        <v>NR</v>
      </c>
      <c r="S14" s="97"/>
      <c r="T14" s="84" t="s">
        <v>123</v>
      </c>
      <c r="U14" s="85" t="s">
        <v>124</v>
      </c>
      <c r="V14" s="86" t="str">
        <f t="shared" si="4"/>
        <v>NR</v>
      </c>
      <c r="W14" s="98"/>
      <c r="X14" s="3"/>
      <c r="Y14" s="3"/>
      <c r="Z14" s="3"/>
      <c r="AA14" s="3"/>
      <c r="AB14" s="3"/>
      <c r="AC14" s="3"/>
      <c r="AD14" s="3"/>
    </row>
    <row r="15" spans="1:30" ht="16">
      <c r="A15" s="81"/>
      <c r="B15" s="89" t="s">
        <v>135</v>
      </c>
      <c r="C15" s="90" t="s">
        <v>126</v>
      </c>
      <c r="D15" s="91" t="s">
        <v>123</v>
      </c>
      <c r="E15" s="92" t="s">
        <v>124</v>
      </c>
      <c r="F15" s="86" t="str">
        <f t="shared" si="0"/>
        <v>NR</v>
      </c>
      <c r="G15" s="93"/>
      <c r="H15" s="91" t="s">
        <v>123</v>
      </c>
      <c r="I15" s="92" t="s">
        <v>124</v>
      </c>
      <c r="J15" s="86" t="str">
        <f t="shared" si="1"/>
        <v>NR</v>
      </c>
      <c r="K15" s="93"/>
      <c r="L15" s="91" t="s">
        <v>123</v>
      </c>
      <c r="M15" s="92" t="s">
        <v>124</v>
      </c>
      <c r="N15" s="86" t="str">
        <f t="shared" si="2"/>
        <v>NR</v>
      </c>
      <c r="O15" s="93"/>
      <c r="P15" s="91" t="s">
        <v>123</v>
      </c>
      <c r="Q15" s="92" t="s">
        <v>124</v>
      </c>
      <c r="R15" s="86" t="str">
        <f t="shared" si="3"/>
        <v>NR</v>
      </c>
      <c r="S15" s="93"/>
      <c r="T15" s="91" t="s">
        <v>123</v>
      </c>
      <c r="U15" s="92" t="s">
        <v>124</v>
      </c>
      <c r="V15" s="86" t="str">
        <f t="shared" si="4"/>
        <v>NR</v>
      </c>
      <c r="W15" s="94"/>
      <c r="X15" s="3"/>
      <c r="Y15" s="3"/>
      <c r="Z15" s="3"/>
      <c r="AA15" s="3"/>
      <c r="AB15" s="3"/>
      <c r="AC15" s="3"/>
      <c r="AD15" s="3"/>
    </row>
    <row r="16" spans="1:30" ht="16">
      <c r="A16" s="81"/>
      <c r="B16" s="95" t="s">
        <v>136</v>
      </c>
      <c r="C16" s="96" t="s">
        <v>126</v>
      </c>
      <c r="D16" s="84" t="s">
        <v>123</v>
      </c>
      <c r="E16" s="85" t="s">
        <v>124</v>
      </c>
      <c r="F16" s="86" t="str">
        <f t="shared" si="0"/>
        <v>NR</v>
      </c>
      <c r="G16" s="97"/>
      <c r="H16" s="84" t="s">
        <v>123</v>
      </c>
      <c r="I16" s="85" t="s">
        <v>124</v>
      </c>
      <c r="J16" s="86" t="str">
        <f t="shared" si="1"/>
        <v>NR</v>
      </c>
      <c r="K16" s="97"/>
      <c r="L16" s="84" t="s">
        <v>123</v>
      </c>
      <c r="M16" s="85" t="s">
        <v>124</v>
      </c>
      <c r="N16" s="86" t="str">
        <f t="shared" si="2"/>
        <v>NR</v>
      </c>
      <c r="O16" s="97"/>
      <c r="P16" s="84" t="s">
        <v>123</v>
      </c>
      <c r="Q16" s="85" t="s">
        <v>124</v>
      </c>
      <c r="R16" s="86" t="str">
        <f t="shared" si="3"/>
        <v>NR</v>
      </c>
      <c r="S16" s="97"/>
      <c r="T16" s="84" t="s">
        <v>123</v>
      </c>
      <c r="U16" s="85" t="s">
        <v>124</v>
      </c>
      <c r="V16" s="86" t="str">
        <f t="shared" si="4"/>
        <v>NR</v>
      </c>
      <c r="W16" s="98"/>
      <c r="X16" s="3"/>
      <c r="Y16" s="3"/>
      <c r="Z16" s="3"/>
      <c r="AA16" s="3"/>
      <c r="AB16" s="3"/>
      <c r="AC16" s="3"/>
      <c r="AD16" s="3"/>
    </row>
    <row r="17" spans="1:30" ht="16">
      <c r="A17" s="81"/>
      <c r="B17" s="89" t="s">
        <v>137</v>
      </c>
      <c r="C17" s="90" t="s">
        <v>126</v>
      </c>
      <c r="D17" s="91" t="s">
        <v>123</v>
      </c>
      <c r="E17" s="92" t="s">
        <v>124</v>
      </c>
      <c r="F17" s="86" t="str">
        <f t="shared" si="0"/>
        <v>NR</v>
      </c>
      <c r="G17" s="93"/>
      <c r="H17" s="91" t="s">
        <v>123</v>
      </c>
      <c r="I17" s="92" t="s">
        <v>124</v>
      </c>
      <c r="J17" s="86" t="str">
        <f t="shared" si="1"/>
        <v>NR</v>
      </c>
      <c r="K17" s="93"/>
      <c r="L17" s="91" t="s">
        <v>123</v>
      </c>
      <c r="M17" s="92" t="s">
        <v>124</v>
      </c>
      <c r="N17" s="86" t="str">
        <f t="shared" si="2"/>
        <v>NR</v>
      </c>
      <c r="O17" s="93"/>
      <c r="P17" s="91" t="s">
        <v>123</v>
      </c>
      <c r="Q17" s="92" t="s">
        <v>124</v>
      </c>
      <c r="R17" s="86" t="str">
        <f t="shared" si="3"/>
        <v>NR</v>
      </c>
      <c r="S17" s="93"/>
      <c r="T17" s="91" t="s">
        <v>123</v>
      </c>
      <c r="U17" s="92" t="s">
        <v>124</v>
      </c>
      <c r="V17" s="86" t="str">
        <f t="shared" si="4"/>
        <v>NR</v>
      </c>
      <c r="W17" s="94"/>
      <c r="X17" s="3"/>
      <c r="Y17" s="3"/>
      <c r="Z17" s="3"/>
      <c r="AA17" s="3"/>
      <c r="AB17" s="3"/>
      <c r="AC17" s="3"/>
      <c r="AD17" s="3"/>
    </row>
    <row r="18" spans="1:30" ht="16">
      <c r="A18" s="81"/>
      <c r="B18" s="95" t="s">
        <v>138</v>
      </c>
      <c r="C18" s="96" t="s">
        <v>126</v>
      </c>
      <c r="D18" s="84" t="s">
        <v>123</v>
      </c>
      <c r="E18" s="85" t="s">
        <v>124</v>
      </c>
      <c r="F18" s="86" t="str">
        <f t="shared" si="0"/>
        <v>NR</v>
      </c>
      <c r="G18" s="97"/>
      <c r="H18" s="84" t="s">
        <v>123</v>
      </c>
      <c r="I18" s="85" t="s">
        <v>124</v>
      </c>
      <c r="J18" s="86" t="str">
        <f t="shared" si="1"/>
        <v>NR</v>
      </c>
      <c r="K18" s="97"/>
      <c r="L18" s="84" t="s">
        <v>123</v>
      </c>
      <c r="M18" s="85" t="s">
        <v>124</v>
      </c>
      <c r="N18" s="86" t="str">
        <f t="shared" si="2"/>
        <v>NR</v>
      </c>
      <c r="O18" s="97"/>
      <c r="P18" s="84" t="s">
        <v>123</v>
      </c>
      <c r="Q18" s="85" t="s">
        <v>124</v>
      </c>
      <c r="R18" s="86" t="str">
        <f t="shared" si="3"/>
        <v>NR</v>
      </c>
      <c r="S18" s="97"/>
      <c r="T18" s="84" t="s">
        <v>123</v>
      </c>
      <c r="U18" s="85" t="s">
        <v>124</v>
      </c>
      <c r="V18" s="86" t="str">
        <f t="shared" si="4"/>
        <v>NR</v>
      </c>
      <c r="W18" s="98"/>
      <c r="X18" s="3"/>
      <c r="Y18" s="3"/>
      <c r="Z18" s="3"/>
      <c r="AA18" s="3"/>
      <c r="AB18" s="3"/>
      <c r="AC18" s="3"/>
      <c r="AD18" s="3"/>
    </row>
    <row r="19" spans="1:30" ht="16">
      <c r="A19" s="81"/>
      <c r="B19" s="89" t="s">
        <v>139</v>
      </c>
      <c r="C19" s="90" t="s">
        <v>126</v>
      </c>
      <c r="D19" s="91" t="s">
        <v>123</v>
      </c>
      <c r="E19" s="92" t="s">
        <v>124</v>
      </c>
      <c r="F19" s="86" t="str">
        <f t="shared" si="0"/>
        <v>NR</v>
      </c>
      <c r="G19" s="93"/>
      <c r="H19" s="91" t="s">
        <v>123</v>
      </c>
      <c r="I19" s="92" t="s">
        <v>124</v>
      </c>
      <c r="J19" s="86" t="str">
        <f t="shared" si="1"/>
        <v>NR</v>
      </c>
      <c r="K19" s="93"/>
      <c r="L19" s="91" t="s">
        <v>123</v>
      </c>
      <c r="M19" s="92" t="s">
        <v>124</v>
      </c>
      <c r="N19" s="86" t="str">
        <f t="shared" si="2"/>
        <v>NR</v>
      </c>
      <c r="O19" s="93"/>
      <c r="P19" s="91" t="s">
        <v>123</v>
      </c>
      <c r="Q19" s="92" t="s">
        <v>124</v>
      </c>
      <c r="R19" s="86" t="str">
        <f t="shared" si="3"/>
        <v>NR</v>
      </c>
      <c r="S19" s="93"/>
      <c r="T19" s="91" t="s">
        <v>123</v>
      </c>
      <c r="U19" s="92" t="s">
        <v>124</v>
      </c>
      <c r="V19" s="86" t="str">
        <f t="shared" si="4"/>
        <v>NR</v>
      </c>
      <c r="W19" s="94"/>
      <c r="X19" s="3"/>
      <c r="Y19" s="3"/>
      <c r="Z19" s="3"/>
      <c r="AA19" s="3"/>
      <c r="AB19" s="3"/>
      <c r="AC19" s="3"/>
      <c r="AD19" s="3"/>
    </row>
    <row r="20" spans="1:30" ht="16">
      <c r="A20" s="81"/>
      <c r="B20" s="95" t="s">
        <v>140</v>
      </c>
      <c r="C20" s="96" t="s">
        <v>126</v>
      </c>
      <c r="D20" s="84" t="s">
        <v>123</v>
      </c>
      <c r="E20" s="85" t="s">
        <v>124</v>
      </c>
      <c r="F20" s="86" t="str">
        <f t="shared" si="0"/>
        <v>NR</v>
      </c>
      <c r="G20" s="97"/>
      <c r="H20" s="84" t="s">
        <v>123</v>
      </c>
      <c r="I20" s="85" t="s">
        <v>124</v>
      </c>
      <c r="J20" s="86" t="str">
        <f t="shared" si="1"/>
        <v>NR</v>
      </c>
      <c r="K20" s="97"/>
      <c r="L20" s="84" t="s">
        <v>123</v>
      </c>
      <c r="M20" s="85" t="s">
        <v>124</v>
      </c>
      <c r="N20" s="86" t="str">
        <f t="shared" si="2"/>
        <v>NR</v>
      </c>
      <c r="O20" s="97"/>
      <c r="P20" s="84" t="s">
        <v>123</v>
      </c>
      <c r="Q20" s="85" t="s">
        <v>124</v>
      </c>
      <c r="R20" s="86" t="str">
        <f t="shared" si="3"/>
        <v>NR</v>
      </c>
      <c r="S20" s="97"/>
      <c r="T20" s="84" t="s">
        <v>123</v>
      </c>
      <c r="U20" s="85" t="s">
        <v>124</v>
      </c>
      <c r="V20" s="86" t="str">
        <f t="shared" si="4"/>
        <v>NR</v>
      </c>
      <c r="W20" s="98"/>
      <c r="X20" s="3"/>
      <c r="Y20" s="3"/>
      <c r="Z20" s="3"/>
      <c r="AA20" s="3"/>
      <c r="AB20" s="3"/>
      <c r="AC20" s="3"/>
      <c r="AD20" s="3"/>
    </row>
    <row r="21" spans="1:30" ht="16">
      <c r="A21" s="81"/>
      <c r="B21" s="89" t="s">
        <v>141</v>
      </c>
      <c r="C21" s="90" t="s">
        <v>126</v>
      </c>
      <c r="D21" s="91" t="s">
        <v>123</v>
      </c>
      <c r="E21" s="92" t="s">
        <v>124</v>
      </c>
      <c r="F21" s="86" t="str">
        <f t="shared" si="0"/>
        <v>NR</v>
      </c>
      <c r="G21" s="93"/>
      <c r="H21" s="91" t="s">
        <v>123</v>
      </c>
      <c r="I21" s="92" t="s">
        <v>124</v>
      </c>
      <c r="J21" s="86" t="str">
        <f t="shared" si="1"/>
        <v>NR</v>
      </c>
      <c r="K21" s="93"/>
      <c r="L21" s="91" t="s">
        <v>123</v>
      </c>
      <c r="M21" s="92" t="s">
        <v>124</v>
      </c>
      <c r="N21" s="86" t="str">
        <f t="shared" si="2"/>
        <v>NR</v>
      </c>
      <c r="O21" s="93"/>
      <c r="P21" s="91" t="s">
        <v>123</v>
      </c>
      <c r="Q21" s="92" t="s">
        <v>124</v>
      </c>
      <c r="R21" s="86" t="str">
        <f t="shared" si="3"/>
        <v>NR</v>
      </c>
      <c r="S21" s="93"/>
      <c r="T21" s="91" t="s">
        <v>123</v>
      </c>
      <c r="U21" s="92" t="s">
        <v>124</v>
      </c>
      <c r="V21" s="86" t="str">
        <f t="shared" si="4"/>
        <v>NR</v>
      </c>
      <c r="W21" s="94"/>
      <c r="X21" s="3"/>
      <c r="Y21" s="3"/>
      <c r="Z21" s="3"/>
      <c r="AA21" s="3"/>
      <c r="AB21" s="3"/>
      <c r="AC21" s="3"/>
      <c r="AD21" s="3"/>
    </row>
    <row r="22" spans="1:30" ht="16">
      <c r="A22" s="81"/>
      <c r="B22" s="95" t="s">
        <v>142</v>
      </c>
      <c r="C22" s="96" t="s">
        <v>126</v>
      </c>
      <c r="D22" s="84" t="s">
        <v>123</v>
      </c>
      <c r="E22" s="85" t="s">
        <v>124</v>
      </c>
      <c r="F22" s="86" t="str">
        <f t="shared" si="0"/>
        <v>NR</v>
      </c>
      <c r="G22" s="97"/>
      <c r="H22" s="84" t="s">
        <v>123</v>
      </c>
      <c r="I22" s="85" t="s">
        <v>124</v>
      </c>
      <c r="J22" s="86" t="str">
        <f t="shared" si="1"/>
        <v>NR</v>
      </c>
      <c r="K22" s="97"/>
      <c r="L22" s="84" t="s">
        <v>123</v>
      </c>
      <c r="M22" s="85" t="s">
        <v>124</v>
      </c>
      <c r="N22" s="86" t="str">
        <f t="shared" si="2"/>
        <v>NR</v>
      </c>
      <c r="O22" s="97"/>
      <c r="P22" s="84" t="s">
        <v>123</v>
      </c>
      <c r="Q22" s="85" t="s">
        <v>124</v>
      </c>
      <c r="R22" s="86" t="str">
        <f t="shared" si="3"/>
        <v>NR</v>
      </c>
      <c r="S22" s="97"/>
      <c r="T22" s="84" t="s">
        <v>123</v>
      </c>
      <c r="U22" s="85" t="s">
        <v>124</v>
      </c>
      <c r="V22" s="86" t="str">
        <f t="shared" si="4"/>
        <v>NR</v>
      </c>
      <c r="W22" s="98"/>
      <c r="X22" s="3"/>
      <c r="Y22" s="3"/>
      <c r="Z22" s="3"/>
      <c r="AA22" s="3"/>
      <c r="AB22" s="3"/>
      <c r="AC22" s="3"/>
      <c r="AD22" s="3"/>
    </row>
    <row r="23" spans="1:30" ht="16">
      <c r="A23" s="81"/>
      <c r="B23" s="89" t="s">
        <v>143</v>
      </c>
      <c r="C23" s="90" t="s">
        <v>126</v>
      </c>
      <c r="D23" s="91" t="s">
        <v>123</v>
      </c>
      <c r="E23" s="92" t="s">
        <v>124</v>
      </c>
      <c r="F23" s="86" t="str">
        <f t="shared" si="0"/>
        <v>NR</v>
      </c>
      <c r="G23" s="93"/>
      <c r="H23" s="91" t="s">
        <v>123</v>
      </c>
      <c r="I23" s="92" t="s">
        <v>124</v>
      </c>
      <c r="J23" s="86" t="str">
        <f t="shared" si="1"/>
        <v>NR</v>
      </c>
      <c r="K23" s="93"/>
      <c r="L23" s="91" t="s">
        <v>123</v>
      </c>
      <c r="M23" s="92" t="s">
        <v>124</v>
      </c>
      <c r="N23" s="86" t="str">
        <f t="shared" si="2"/>
        <v>NR</v>
      </c>
      <c r="O23" s="93"/>
      <c r="P23" s="91" t="s">
        <v>123</v>
      </c>
      <c r="Q23" s="92" t="s">
        <v>124</v>
      </c>
      <c r="R23" s="86" t="str">
        <f t="shared" si="3"/>
        <v>NR</v>
      </c>
      <c r="S23" s="93"/>
      <c r="T23" s="91" t="s">
        <v>123</v>
      </c>
      <c r="U23" s="92" t="s">
        <v>124</v>
      </c>
      <c r="V23" s="86" t="str">
        <f t="shared" si="4"/>
        <v>NR</v>
      </c>
      <c r="W23" s="94"/>
      <c r="X23" s="3"/>
      <c r="Y23" s="3"/>
      <c r="Z23" s="3"/>
      <c r="AA23" s="3"/>
      <c r="AB23" s="3"/>
      <c r="AC23" s="3"/>
      <c r="AD23" s="3"/>
    </row>
    <row r="24" spans="1:30" ht="16">
      <c r="A24" s="81"/>
      <c r="B24" s="95" t="s">
        <v>144</v>
      </c>
      <c r="C24" s="96" t="s">
        <v>126</v>
      </c>
      <c r="D24" s="84" t="s">
        <v>123</v>
      </c>
      <c r="E24" s="85" t="s">
        <v>124</v>
      </c>
      <c r="F24" s="86" t="str">
        <f t="shared" si="0"/>
        <v>NR</v>
      </c>
      <c r="G24" s="97"/>
      <c r="H24" s="84" t="s">
        <v>123</v>
      </c>
      <c r="I24" s="85" t="s">
        <v>124</v>
      </c>
      <c r="J24" s="86" t="str">
        <f t="shared" si="1"/>
        <v>NR</v>
      </c>
      <c r="K24" s="97"/>
      <c r="L24" s="84" t="s">
        <v>123</v>
      </c>
      <c r="M24" s="85" t="s">
        <v>124</v>
      </c>
      <c r="N24" s="86" t="str">
        <f t="shared" si="2"/>
        <v>NR</v>
      </c>
      <c r="O24" s="97"/>
      <c r="P24" s="84" t="s">
        <v>123</v>
      </c>
      <c r="Q24" s="85" t="s">
        <v>124</v>
      </c>
      <c r="R24" s="86" t="str">
        <f t="shared" si="3"/>
        <v>NR</v>
      </c>
      <c r="S24" s="97"/>
      <c r="T24" s="84" t="s">
        <v>123</v>
      </c>
      <c r="U24" s="85" t="s">
        <v>124</v>
      </c>
      <c r="V24" s="86" t="str">
        <f t="shared" si="4"/>
        <v>NR</v>
      </c>
      <c r="W24" s="98"/>
      <c r="X24" s="3"/>
      <c r="Y24" s="3"/>
      <c r="Z24" s="3"/>
      <c r="AA24" s="3"/>
      <c r="AB24" s="3"/>
      <c r="AC24" s="3"/>
      <c r="AD24" s="3"/>
    </row>
    <row r="25" spans="1:30" ht="16">
      <c r="A25" s="81"/>
      <c r="B25" s="89" t="s">
        <v>145</v>
      </c>
      <c r="C25" s="90" t="s">
        <v>126</v>
      </c>
      <c r="D25" s="91" t="s">
        <v>123</v>
      </c>
      <c r="E25" s="92" t="s">
        <v>124</v>
      </c>
      <c r="F25" s="86" t="str">
        <f t="shared" si="0"/>
        <v>NR</v>
      </c>
      <c r="G25" s="90"/>
      <c r="H25" s="91" t="s">
        <v>123</v>
      </c>
      <c r="I25" s="92" t="s">
        <v>124</v>
      </c>
      <c r="J25" s="86" t="str">
        <f t="shared" si="1"/>
        <v>NR</v>
      </c>
      <c r="K25" s="90"/>
      <c r="L25" s="91" t="s">
        <v>123</v>
      </c>
      <c r="M25" s="92" t="s">
        <v>124</v>
      </c>
      <c r="N25" s="86" t="str">
        <f t="shared" si="2"/>
        <v>NR</v>
      </c>
      <c r="O25" s="90"/>
      <c r="P25" s="91" t="s">
        <v>123</v>
      </c>
      <c r="Q25" s="92" t="s">
        <v>124</v>
      </c>
      <c r="R25" s="86" t="str">
        <f t="shared" si="3"/>
        <v>NR</v>
      </c>
      <c r="S25" s="90"/>
      <c r="T25" s="91" t="s">
        <v>123</v>
      </c>
      <c r="U25" s="92" t="s">
        <v>124</v>
      </c>
      <c r="V25" s="86" t="str">
        <f t="shared" si="4"/>
        <v>NR</v>
      </c>
      <c r="W25" s="94"/>
      <c r="X25" s="3"/>
      <c r="Y25" s="3"/>
      <c r="Z25" s="3"/>
      <c r="AA25" s="3"/>
      <c r="AB25" s="3"/>
      <c r="AC25" s="3"/>
      <c r="AD25" s="3"/>
    </row>
    <row r="26" spans="1:30" ht="16">
      <c r="A26" s="81"/>
      <c r="B26" s="95" t="s">
        <v>146</v>
      </c>
      <c r="C26" s="99" t="s">
        <v>126</v>
      </c>
      <c r="D26" s="84" t="s">
        <v>123</v>
      </c>
      <c r="E26" s="85" t="s">
        <v>124</v>
      </c>
      <c r="F26" s="86" t="str">
        <f t="shared" si="0"/>
        <v>NR</v>
      </c>
      <c r="G26" s="100"/>
      <c r="H26" s="84" t="s">
        <v>123</v>
      </c>
      <c r="I26" s="85" t="s">
        <v>124</v>
      </c>
      <c r="J26" s="86" t="str">
        <f t="shared" si="1"/>
        <v>NR</v>
      </c>
      <c r="K26" s="100"/>
      <c r="L26" s="84" t="s">
        <v>123</v>
      </c>
      <c r="M26" s="85" t="s">
        <v>124</v>
      </c>
      <c r="N26" s="86" t="str">
        <f t="shared" si="2"/>
        <v>NR</v>
      </c>
      <c r="O26" s="100"/>
      <c r="P26" s="84" t="s">
        <v>123</v>
      </c>
      <c r="Q26" s="85" t="s">
        <v>124</v>
      </c>
      <c r="R26" s="86" t="str">
        <f t="shared" si="3"/>
        <v>NR</v>
      </c>
      <c r="S26" s="100"/>
      <c r="T26" s="84" t="s">
        <v>123</v>
      </c>
      <c r="U26" s="85" t="s">
        <v>124</v>
      </c>
      <c r="V26" s="86" t="str">
        <f t="shared" si="4"/>
        <v>NR</v>
      </c>
      <c r="W26" s="98"/>
      <c r="X26" s="3"/>
      <c r="Y26" s="3"/>
      <c r="Z26" s="3"/>
      <c r="AA26" s="3"/>
      <c r="AB26" s="3"/>
      <c r="AC26" s="3"/>
      <c r="AD26" s="3"/>
    </row>
    <row r="27" spans="1:30" ht="16">
      <c r="A27" s="81"/>
      <c r="B27" s="89" t="s">
        <v>147</v>
      </c>
      <c r="C27" s="101" t="s">
        <v>148</v>
      </c>
      <c r="D27" s="102" t="s">
        <v>149</v>
      </c>
      <c r="E27" s="103" t="s">
        <v>150</v>
      </c>
      <c r="F27" s="86" t="str">
        <f t="shared" si="0"/>
        <v>NC</v>
      </c>
      <c r="G27" s="93"/>
      <c r="H27" s="102" t="s">
        <v>149</v>
      </c>
      <c r="I27" s="103" t="s">
        <v>150</v>
      </c>
      <c r="J27" s="86" t="str">
        <f t="shared" si="1"/>
        <v>NC</v>
      </c>
      <c r="K27" s="93"/>
      <c r="L27" s="102" t="s">
        <v>149</v>
      </c>
      <c r="M27" s="103" t="s">
        <v>150</v>
      </c>
      <c r="N27" s="86" t="str">
        <f t="shared" si="2"/>
        <v>NC</v>
      </c>
      <c r="O27" s="93"/>
      <c r="P27" s="102" t="s">
        <v>149</v>
      </c>
      <c r="Q27" s="103" t="s">
        <v>150</v>
      </c>
      <c r="R27" s="86" t="str">
        <f t="shared" si="3"/>
        <v>NC</v>
      </c>
      <c r="S27" s="93"/>
      <c r="T27" s="102" t="s">
        <v>149</v>
      </c>
      <c r="U27" s="103" t="s">
        <v>150</v>
      </c>
      <c r="V27" s="86" t="str">
        <f t="shared" si="4"/>
        <v>NC</v>
      </c>
      <c r="W27" s="94"/>
      <c r="X27" s="3"/>
      <c r="Y27" s="3"/>
      <c r="Z27" s="3"/>
      <c r="AA27" s="3"/>
      <c r="AB27" s="3"/>
      <c r="AC27" s="3"/>
      <c r="AD27" s="3"/>
    </row>
    <row r="28" spans="1:30" ht="16">
      <c r="A28" s="81"/>
      <c r="B28" s="95" t="s">
        <v>151</v>
      </c>
      <c r="C28" s="100" t="s">
        <v>152</v>
      </c>
      <c r="D28" s="104" t="s">
        <v>149</v>
      </c>
      <c r="E28" s="85" t="s">
        <v>124</v>
      </c>
      <c r="F28" s="86" t="str">
        <f t="shared" si="0"/>
        <v>NC</v>
      </c>
      <c r="G28" s="97"/>
      <c r="H28" s="104" t="s">
        <v>149</v>
      </c>
      <c r="I28" s="85" t="s">
        <v>124</v>
      </c>
      <c r="J28" s="86" t="str">
        <f t="shared" si="1"/>
        <v>NC</v>
      </c>
      <c r="K28" s="97"/>
      <c r="L28" s="104" t="s">
        <v>149</v>
      </c>
      <c r="M28" s="85" t="s">
        <v>124</v>
      </c>
      <c r="N28" s="86" t="str">
        <f t="shared" si="2"/>
        <v>NC</v>
      </c>
      <c r="O28" s="97"/>
      <c r="P28" s="104" t="s">
        <v>149</v>
      </c>
      <c r="Q28" s="85" t="s">
        <v>124</v>
      </c>
      <c r="R28" s="86" t="str">
        <f t="shared" si="3"/>
        <v>NC</v>
      </c>
      <c r="S28" s="97"/>
      <c r="T28" s="104" t="s">
        <v>149</v>
      </c>
      <c r="U28" s="85" t="s">
        <v>124</v>
      </c>
      <c r="V28" s="86" t="str">
        <f t="shared" si="4"/>
        <v>NC</v>
      </c>
      <c r="W28" s="98"/>
      <c r="X28" s="3"/>
      <c r="Y28" s="3"/>
      <c r="Z28" s="3"/>
      <c r="AA28" s="3"/>
      <c r="AB28" s="3"/>
      <c r="AC28" s="3"/>
      <c r="AD28" s="3"/>
    </row>
    <row r="29" spans="1:30" ht="16">
      <c r="A29" s="81"/>
      <c r="B29" s="89" t="s">
        <v>153</v>
      </c>
      <c r="C29" s="105" t="s">
        <v>154</v>
      </c>
      <c r="D29" s="91" t="s">
        <v>123</v>
      </c>
      <c r="E29" s="92" t="s">
        <v>124</v>
      </c>
      <c r="F29" s="86" t="str">
        <f t="shared" si="0"/>
        <v>NR</v>
      </c>
      <c r="G29" s="93"/>
      <c r="H29" s="91" t="s">
        <v>123</v>
      </c>
      <c r="I29" s="92" t="s">
        <v>124</v>
      </c>
      <c r="J29" s="86" t="str">
        <f t="shared" si="1"/>
        <v>NR</v>
      </c>
      <c r="K29" s="93"/>
      <c r="L29" s="91" t="s">
        <v>123</v>
      </c>
      <c r="M29" s="92" t="s">
        <v>124</v>
      </c>
      <c r="N29" s="86" t="str">
        <f t="shared" si="2"/>
        <v>NR</v>
      </c>
      <c r="O29" s="93"/>
      <c r="P29" s="91" t="s">
        <v>123</v>
      </c>
      <c r="Q29" s="92" t="s">
        <v>124</v>
      </c>
      <c r="R29" s="86" t="str">
        <f t="shared" si="3"/>
        <v>NR</v>
      </c>
      <c r="S29" s="93"/>
      <c r="T29" s="91" t="s">
        <v>123</v>
      </c>
      <c r="U29" s="92" t="s">
        <v>124</v>
      </c>
      <c r="V29" s="86" t="str">
        <f t="shared" si="4"/>
        <v>NR</v>
      </c>
      <c r="W29" s="94"/>
      <c r="X29" s="3"/>
      <c r="Y29" s="3"/>
      <c r="Z29" s="3"/>
      <c r="AA29" s="3"/>
      <c r="AB29" s="3"/>
      <c r="AC29" s="3"/>
      <c r="AD29" s="3"/>
    </row>
    <row r="30" spans="1:30" ht="16">
      <c r="A30" s="81"/>
      <c r="B30" s="95" t="s">
        <v>155</v>
      </c>
      <c r="C30" s="106" t="s">
        <v>156</v>
      </c>
      <c r="D30" s="84" t="s">
        <v>123</v>
      </c>
      <c r="E30" s="85" t="s">
        <v>124</v>
      </c>
      <c r="F30" s="86" t="str">
        <f t="shared" si="0"/>
        <v>NR</v>
      </c>
      <c r="G30" s="97"/>
      <c r="H30" s="84" t="s">
        <v>123</v>
      </c>
      <c r="I30" s="85" t="s">
        <v>124</v>
      </c>
      <c r="J30" s="86" t="str">
        <f t="shared" si="1"/>
        <v>NR</v>
      </c>
      <c r="K30" s="97"/>
      <c r="L30" s="84" t="s">
        <v>123</v>
      </c>
      <c r="M30" s="85" t="s">
        <v>124</v>
      </c>
      <c r="N30" s="86" t="str">
        <f t="shared" si="2"/>
        <v>NR</v>
      </c>
      <c r="O30" s="97"/>
      <c r="P30" s="84" t="s">
        <v>123</v>
      </c>
      <c r="Q30" s="85" t="s">
        <v>124</v>
      </c>
      <c r="R30" s="86" t="str">
        <f t="shared" si="3"/>
        <v>NR</v>
      </c>
      <c r="S30" s="97"/>
      <c r="T30" s="84" t="s">
        <v>123</v>
      </c>
      <c r="U30" s="85" t="s">
        <v>124</v>
      </c>
      <c r="V30" s="86" t="str">
        <f t="shared" si="4"/>
        <v>NR</v>
      </c>
      <c r="W30" s="98"/>
      <c r="X30" s="3"/>
      <c r="Y30" s="3"/>
      <c r="Z30" s="3"/>
      <c r="AA30" s="3"/>
      <c r="AB30" s="3"/>
      <c r="AC30" s="3"/>
      <c r="AD30" s="3"/>
    </row>
    <row r="31" spans="1:30" ht="16">
      <c r="A31" s="81"/>
      <c r="B31" s="89" t="s">
        <v>157</v>
      </c>
      <c r="C31" s="107" t="s">
        <v>148</v>
      </c>
      <c r="D31" s="108" t="s">
        <v>149</v>
      </c>
      <c r="E31" s="109" t="s">
        <v>150</v>
      </c>
      <c r="F31" s="86" t="str">
        <f t="shared" si="0"/>
        <v>NC</v>
      </c>
      <c r="G31" s="110"/>
      <c r="H31" s="108" t="s">
        <v>149</v>
      </c>
      <c r="I31" s="109" t="s">
        <v>150</v>
      </c>
      <c r="J31" s="86" t="str">
        <f t="shared" si="1"/>
        <v>NC</v>
      </c>
      <c r="K31" s="110"/>
      <c r="L31" s="108" t="s">
        <v>149</v>
      </c>
      <c r="M31" s="109" t="s">
        <v>150</v>
      </c>
      <c r="N31" s="86" t="str">
        <f t="shared" si="2"/>
        <v>NC</v>
      </c>
      <c r="O31" s="110"/>
      <c r="P31" s="108" t="s">
        <v>149</v>
      </c>
      <c r="Q31" s="109" t="s">
        <v>150</v>
      </c>
      <c r="R31" s="86" t="str">
        <f t="shared" si="3"/>
        <v>NC</v>
      </c>
      <c r="S31" s="110"/>
      <c r="T31" s="108" t="s">
        <v>149</v>
      </c>
      <c r="U31" s="109" t="s">
        <v>150</v>
      </c>
      <c r="V31" s="86" t="str">
        <f t="shared" si="4"/>
        <v>NC</v>
      </c>
      <c r="W31" s="111"/>
      <c r="X31" s="3"/>
      <c r="Y31" s="3"/>
      <c r="Z31" s="3"/>
      <c r="AA31" s="3"/>
      <c r="AB31" s="3"/>
      <c r="AC31" s="3"/>
      <c r="AD31" s="3"/>
    </row>
    <row r="32" spans="1:30" ht="16">
      <c r="A32" s="81"/>
      <c r="B32" s="95" t="s">
        <v>158</v>
      </c>
      <c r="C32" s="112" t="s">
        <v>152</v>
      </c>
      <c r="D32" s="113" t="s">
        <v>123</v>
      </c>
      <c r="E32" s="113" t="s">
        <v>124</v>
      </c>
      <c r="F32" s="114" t="str">
        <f t="shared" si="0"/>
        <v>NR</v>
      </c>
      <c r="G32" s="112"/>
      <c r="H32" s="113" t="s">
        <v>123</v>
      </c>
      <c r="I32" s="113" t="s">
        <v>124</v>
      </c>
      <c r="J32" s="114" t="str">
        <f t="shared" si="1"/>
        <v>NR</v>
      </c>
      <c r="K32" s="112"/>
      <c r="L32" s="113" t="s">
        <v>123</v>
      </c>
      <c r="M32" s="113" t="s">
        <v>124</v>
      </c>
      <c r="N32" s="114" t="str">
        <f t="shared" si="2"/>
        <v>NR</v>
      </c>
      <c r="O32" s="112"/>
      <c r="P32" s="113" t="s">
        <v>123</v>
      </c>
      <c r="Q32" s="113" t="s">
        <v>124</v>
      </c>
      <c r="R32" s="114" t="str">
        <f t="shared" si="3"/>
        <v>NR</v>
      </c>
      <c r="S32" s="112"/>
      <c r="T32" s="113" t="s">
        <v>123</v>
      </c>
      <c r="U32" s="113" t="s">
        <v>124</v>
      </c>
      <c r="V32" s="114" t="str">
        <f t="shared" si="4"/>
        <v>NR</v>
      </c>
      <c r="W32" s="112"/>
      <c r="X32" s="3"/>
      <c r="Y32" s="3"/>
      <c r="Z32" s="3"/>
      <c r="AA32" s="3"/>
      <c r="AB32" s="3"/>
      <c r="AC32" s="3"/>
      <c r="AD32" s="3"/>
    </row>
    <row r="33" spans="1:30" ht="27.75" customHeight="1">
      <c r="A33" s="81"/>
      <c r="B33" s="546" t="s">
        <v>159</v>
      </c>
      <c r="C33" s="547"/>
      <c r="D33" s="600" t="s">
        <v>160</v>
      </c>
      <c r="E33" s="601"/>
      <c r="F33" s="489"/>
      <c r="G33" s="602"/>
      <c r="H33" s="548" t="s">
        <v>160</v>
      </c>
      <c r="I33" s="549"/>
      <c r="J33" s="536"/>
      <c r="K33" s="550"/>
      <c r="L33" s="548" t="s">
        <v>160</v>
      </c>
      <c r="M33" s="549"/>
      <c r="N33" s="549"/>
      <c r="O33" s="550"/>
      <c r="P33" s="548" t="s">
        <v>160</v>
      </c>
      <c r="Q33" s="549"/>
      <c r="R33" s="549"/>
      <c r="S33" s="550"/>
      <c r="T33" s="548" t="s">
        <v>160</v>
      </c>
      <c r="U33" s="549"/>
      <c r="V33" s="549"/>
      <c r="W33" s="567"/>
      <c r="X33" s="10"/>
      <c r="Y33" s="10"/>
      <c r="Z33" s="10"/>
      <c r="AA33" s="10"/>
      <c r="AB33" s="10"/>
      <c r="AC33" s="10"/>
      <c r="AD33" s="10"/>
    </row>
    <row r="34" spans="1:30" ht="27.75" customHeight="1">
      <c r="A34" s="115"/>
      <c r="B34" s="546" t="s">
        <v>161</v>
      </c>
      <c r="C34" s="533"/>
      <c r="D34" s="534" t="s">
        <v>160</v>
      </c>
      <c r="E34" s="535"/>
      <c r="F34" s="536"/>
      <c r="G34" s="537"/>
      <c r="H34" s="534" t="s">
        <v>160</v>
      </c>
      <c r="I34" s="535"/>
      <c r="J34" s="536"/>
      <c r="K34" s="537"/>
      <c r="L34" s="534" t="s">
        <v>160</v>
      </c>
      <c r="M34" s="535"/>
      <c r="N34" s="535"/>
      <c r="O34" s="537"/>
      <c r="P34" s="534" t="s">
        <v>160</v>
      </c>
      <c r="Q34" s="535"/>
      <c r="R34" s="535"/>
      <c r="S34" s="537"/>
      <c r="T34" s="534" t="s">
        <v>160</v>
      </c>
      <c r="U34" s="535"/>
      <c r="V34" s="535"/>
      <c r="W34" s="538"/>
      <c r="X34" s="10"/>
      <c r="Y34" s="10"/>
      <c r="Z34" s="10"/>
      <c r="AA34" s="10"/>
      <c r="AB34" s="10"/>
      <c r="AC34" s="10"/>
      <c r="AD34" s="10"/>
    </row>
    <row r="35" spans="1:30" ht="12.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1:30" ht="27.75" customHeight="1">
      <c r="A36" s="116"/>
      <c r="B36" s="605" t="s">
        <v>162</v>
      </c>
      <c r="C36" s="606"/>
      <c r="D36" s="606"/>
      <c r="E36" s="606"/>
      <c r="F36" s="606"/>
      <c r="G36" s="604" t="s">
        <v>163</v>
      </c>
      <c r="H36" s="580"/>
      <c r="I36" s="580"/>
      <c r="J36" s="580"/>
      <c r="K36" s="580"/>
      <c r="L36" s="580"/>
      <c r="M36" s="580"/>
      <c r="N36" s="580"/>
      <c r="O36" s="580"/>
      <c r="P36" s="580"/>
      <c r="Q36" s="580"/>
      <c r="R36" s="580"/>
      <c r="S36" s="580"/>
      <c r="T36" s="580"/>
      <c r="U36" s="580"/>
      <c r="V36" s="580"/>
      <c r="W36" s="581"/>
      <c r="X36" s="3"/>
      <c r="Y36" s="3"/>
      <c r="Z36" s="3"/>
      <c r="AA36" s="3"/>
      <c r="AB36" s="3"/>
      <c r="AC36" s="3"/>
      <c r="AD36" s="3"/>
    </row>
    <row r="37" spans="1:30" ht="27.75" customHeight="1">
      <c r="A37" s="64"/>
      <c r="B37" s="553" t="str">
        <f>$B$4</f>
        <v>IPP du référentiel-au choix-au choix-au choix</v>
      </c>
      <c r="C37" s="554"/>
      <c r="D37" s="65" t="str">
        <f>'Rapide - Récapitulatif'!$H$9&amp;""&amp;"  :"</f>
        <v>Logiciel A  :</v>
      </c>
      <c r="E37" s="555" t="str">
        <f>'Rapide - Récapitulatif'!$I$9</f>
        <v>Terminal Urgences</v>
      </c>
      <c r="F37" s="526"/>
      <c r="G37" s="527"/>
      <c r="H37" s="117" t="str">
        <f>'Rapide - Récapitulatif'!$H$10&amp;""&amp;"  :"</f>
        <v>Logiciel B  :</v>
      </c>
      <c r="I37" s="523" t="str">
        <f>'Rapide - Récapitulatif'!$I$10</f>
        <v>Logiciel facturation</v>
      </c>
      <c r="J37" s="521"/>
      <c r="K37" s="522"/>
      <c r="L37" s="118" t="str">
        <f>'Rapide - Récapitulatif'!$H$11&amp;""&amp;"  :"</f>
        <v>Logiciel C  :</v>
      </c>
      <c r="M37" s="524" t="str">
        <f>'Rapide - Récapitulatif'!$I$11</f>
        <v>Logiciel PMSI</v>
      </c>
      <c r="N37" s="521"/>
      <c r="O37" s="522"/>
      <c r="P37" s="119" t="str">
        <f>'Rapide - Récapitulatif'!$H$12&amp;""&amp;"  :"</f>
        <v>Logiciel D  :</v>
      </c>
      <c r="Q37" s="525" t="str">
        <f>'Rapide - Récapitulatif'!$I$12</f>
        <v>Logiciel Laboratoire</v>
      </c>
      <c r="R37" s="526"/>
      <c r="S37" s="527"/>
      <c r="T37" s="120" t="str">
        <f>'Rapide - Récapitulatif'!$H$13&amp;""&amp;"  :"</f>
        <v>Logiciel E  :</v>
      </c>
      <c r="U37" s="528" t="str">
        <f>'Complet - Récapitulatif'!$I$13</f>
        <v>Logiciel Imagerie</v>
      </c>
      <c r="V37" s="521"/>
      <c r="W37" s="529"/>
      <c r="X37" s="10"/>
      <c r="Y37" s="10"/>
      <c r="Z37" s="10"/>
      <c r="AA37" s="10"/>
      <c r="AB37" s="10"/>
      <c r="AC37" s="10"/>
      <c r="AD37" s="10"/>
    </row>
    <row r="38" spans="1:30" ht="27.75" customHeight="1">
      <c r="A38" s="64"/>
      <c r="B38" s="70" t="s">
        <v>115</v>
      </c>
      <c r="C38" s="71" t="s">
        <v>116</v>
      </c>
      <c r="D38" s="72" t="s">
        <v>117</v>
      </c>
      <c r="E38" s="72" t="s">
        <v>118</v>
      </c>
      <c r="F38" s="73" t="s">
        <v>119</v>
      </c>
      <c r="G38" s="72" t="s">
        <v>120</v>
      </c>
      <c r="H38" s="74" t="s">
        <v>117</v>
      </c>
      <c r="I38" s="74" t="s">
        <v>118</v>
      </c>
      <c r="J38" s="74" t="s">
        <v>119</v>
      </c>
      <c r="K38" s="74" t="s">
        <v>120</v>
      </c>
      <c r="L38" s="75" t="s">
        <v>117</v>
      </c>
      <c r="M38" s="75" t="s">
        <v>118</v>
      </c>
      <c r="N38" s="75" t="s">
        <v>119</v>
      </c>
      <c r="O38" s="75" t="s">
        <v>120</v>
      </c>
      <c r="P38" s="76" t="s">
        <v>117</v>
      </c>
      <c r="Q38" s="77" t="s">
        <v>118</v>
      </c>
      <c r="R38" s="78" t="s">
        <v>119</v>
      </c>
      <c r="S38" s="78" t="s">
        <v>120</v>
      </c>
      <c r="T38" s="79" t="s">
        <v>117</v>
      </c>
      <c r="U38" s="79" t="s">
        <v>118</v>
      </c>
      <c r="V38" s="79" t="s">
        <v>119</v>
      </c>
      <c r="W38" s="80" t="s">
        <v>120</v>
      </c>
      <c r="X38" s="10"/>
      <c r="Y38" s="10"/>
      <c r="Z38" s="10"/>
      <c r="AA38" s="10"/>
      <c r="AB38" s="10"/>
      <c r="AC38" s="10"/>
      <c r="AD38" s="10"/>
    </row>
    <row r="39" spans="1:30" ht="15" customHeight="1">
      <c r="A39" s="121"/>
      <c r="B39" s="122" t="s">
        <v>157</v>
      </c>
      <c r="C39" s="123" t="s">
        <v>73</v>
      </c>
      <c r="D39" s="124" t="s">
        <v>123</v>
      </c>
      <c r="E39" s="125" t="s">
        <v>124</v>
      </c>
      <c r="F39" s="126" t="str">
        <f>IF(D39="Non Concerné","NC",IF(D39="Non supporté","NS",IF(E39="Non testé","NR",IF(E39="Intégration","OK",IF(E39="Echec","KO","-")))))</f>
        <v>NR</v>
      </c>
      <c r="G39" s="127"/>
      <c r="H39" s="128" t="s">
        <v>123</v>
      </c>
      <c r="I39" s="125" t="s">
        <v>124</v>
      </c>
      <c r="J39" s="126" t="str">
        <f>IF(H39="Non Concerné","NC",IF(H39="Non supporté","NS",IF(I39="Non testé","NR",IF(I39="Intégration","OK",IF(I39="Echec","KO","-")))))</f>
        <v>NR</v>
      </c>
      <c r="K39" s="129"/>
      <c r="L39" s="124" t="s">
        <v>123</v>
      </c>
      <c r="M39" s="125" t="s">
        <v>124</v>
      </c>
      <c r="N39" s="126" t="str">
        <f>IF(L39="Non Concerné","NC",IF(L39="Non supporté","NS",IF(M39="Non testé","NR",IF(M39="Intégration","OK",IF(M39="Echec","KO","-")))))</f>
        <v>NR</v>
      </c>
      <c r="O39" s="129"/>
      <c r="P39" s="124" t="s">
        <v>123</v>
      </c>
      <c r="Q39" s="125" t="s">
        <v>124</v>
      </c>
      <c r="R39" s="126" t="str">
        <f>IF(P39="Non Concerné","NC",IF(P39="Non supporté","NS",IF(Q39="Non testé","NR",IF(Q39="Intégration","OK",IF(Q39="Echec","KO","-")))))</f>
        <v>NR</v>
      </c>
      <c r="S39" s="129"/>
      <c r="T39" s="124" t="s">
        <v>123</v>
      </c>
      <c r="U39" s="125" t="s">
        <v>124</v>
      </c>
      <c r="V39" s="126" t="str">
        <f>IF(T39="Non Concerné","NC",IF(T39="Non supporté","NS",IF(U39="Non testé","NR",IF(U39="Intégration","OK",IF(U39="Echec","KO","-")))))</f>
        <v>NR</v>
      </c>
      <c r="W39" s="127"/>
      <c r="X39" s="3"/>
      <c r="Y39" s="3"/>
      <c r="Z39" s="3"/>
      <c r="AA39" s="3"/>
      <c r="AB39" s="3"/>
      <c r="AC39" s="3"/>
      <c r="AD39" s="3"/>
    </row>
    <row r="40" spans="1:30" ht="12.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row>
    <row r="41" spans="1:30" ht="27.75" customHeight="1">
      <c r="A41" s="130"/>
      <c r="B41" s="545" t="s">
        <v>164</v>
      </c>
      <c r="C41" s="541"/>
      <c r="D41" s="541"/>
      <c r="E41" s="541"/>
      <c r="F41" s="541"/>
      <c r="G41" s="542" t="s">
        <v>165</v>
      </c>
      <c r="H41" s="543"/>
      <c r="I41" s="543"/>
      <c r="J41" s="543"/>
      <c r="K41" s="543"/>
      <c r="L41" s="543"/>
      <c r="M41" s="543"/>
      <c r="N41" s="543"/>
      <c r="O41" s="543"/>
      <c r="P41" s="543"/>
      <c r="Q41" s="543"/>
      <c r="R41" s="543"/>
      <c r="S41" s="543"/>
      <c r="T41" s="543"/>
      <c r="U41" s="543"/>
      <c r="V41" s="543"/>
      <c r="W41" s="544"/>
      <c r="X41" s="3"/>
      <c r="Y41" s="3"/>
      <c r="Z41" s="3"/>
      <c r="AA41" s="3"/>
      <c r="AB41" s="3"/>
      <c r="AC41" s="3"/>
      <c r="AD41" s="3"/>
    </row>
    <row r="42" spans="1:30" ht="27.75" customHeight="1">
      <c r="A42" s="64"/>
      <c r="B42" s="553" t="str">
        <f>$B$4</f>
        <v>IPP du référentiel-au choix-au choix-au choix</v>
      </c>
      <c r="C42" s="554"/>
      <c r="D42" s="65" t="str">
        <f>'Rapide - Récapitulatif'!$H$9&amp;""&amp;"  :"</f>
        <v>Logiciel A  :</v>
      </c>
      <c r="E42" s="555" t="str">
        <f>'Rapide - Récapitulatif'!$I$9</f>
        <v>Terminal Urgences</v>
      </c>
      <c r="F42" s="526"/>
      <c r="G42" s="527"/>
      <c r="H42" s="117" t="str">
        <f>'Rapide - Récapitulatif'!$H$10&amp;""&amp;"  :"</f>
        <v>Logiciel B  :</v>
      </c>
      <c r="I42" s="523" t="str">
        <f>'Rapide - Récapitulatif'!$I$10</f>
        <v>Logiciel facturation</v>
      </c>
      <c r="J42" s="521"/>
      <c r="K42" s="522"/>
      <c r="L42" s="118" t="str">
        <f>'Rapide - Récapitulatif'!$H$11&amp;""&amp;"  :"</f>
        <v>Logiciel C  :</v>
      </c>
      <c r="M42" s="524" t="str">
        <f>'Rapide - Récapitulatif'!$I$11</f>
        <v>Logiciel PMSI</v>
      </c>
      <c r="N42" s="521"/>
      <c r="O42" s="522"/>
      <c r="P42" s="119" t="str">
        <f>'Rapide - Récapitulatif'!$H$12&amp;""&amp;"  :"</f>
        <v>Logiciel D  :</v>
      </c>
      <c r="Q42" s="525" t="str">
        <f>'Rapide - Récapitulatif'!$I$12</f>
        <v>Logiciel Laboratoire</v>
      </c>
      <c r="R42" s="526"/>
      <c r="S42" s="527"/>
      <c r="T42" s="120" t="str">
        <f>'Rapide - Récapitulatif'!$H$13&amp;""&amp;"  :"</f>
        <v>Logiciel E  :</v>
      </c>
      <c r="U42" s="528" t="str">
        <f>'Complet - Récapitulatif'!$I$13</f>
        <v>Logiciel Imagerie</v>
      </c>
      <c r="V42" s="521"/>
      <c r="W42" s="529"/>
      <c r="X42" s="10"/>
      <c r="Y42" s="10"/>
      <c r="Z42" s="10"/>
      <c r="AA42" s="10"/>
      <c r="AB42" s="10"/>
      <c r="AC42" s="10"/>
      <c r="AD42" s="10"/>
    </row>
    <row r="43" spans="1:30" ht="27.75" customHeight="1">
      <c r="A43" s="64"/>
      <c r="B43" s="70" t="s">
        <v>115</v>
      </c>
      <c r="C43" s="71" t="s">
        <v>116</v>
      </c>
      <c r="D43" s="72" t="s">
        <v>117</v>
      </c>
      <c r="E43" s="72" t="s">
        <v>118</v>
      </c>
      <c r="F43" s="73" t="s">
        <v>119</v>
      </c>
      <c r="G43" s="72" t="s">
        <v>120</v>
      </c>
      <c r="H43" s="74" t="s">
        <v>117</v>
      </c>
      <c r="I43" s="74" t="s">
        <v>118</v>
      </c>
      <c r="J43" s="74" t="s">
        <v>119</v>
      </c>
      <c r="K43" s="74" t="s">
        <v>120</v>
      </c>
      <c r="L43" s="75" t="s">
        <v>117</v>
      </c>
      <c r="M43" s="75" t="s">
        <v>118</v>
      </c>
      <c r="N43" s="75" t="s">
        <v>119</v>
      </c>
      <c r="O43" s="75" t="s">
        <v>120</v>
      </c>
      <c r="P43" s="76" t="s">
        <v>117</v>
      </c>
      <c r="Q43" s="77" t="s">
        <v>118</v>
      </c>
      <c r="R43" s="78" t="s">
        <v>119</v>
      </c>
      <c r="S43" s="78" t="s">
        <v>120</v>
      </c>
      <c r="T43" s="79" t="s">
        <v>117</v>
      </c>
      <c r="U43" s="79" t="s">
        <v>118</v>
      </c>
      <c r="V43" s="79" t="s">
        <v>119</v>
      </c>
      <c r="W43" s="80" t="s">
        <v>120</v>
      </c>
      <c r="X43" s="10"/>
      <c r="Y43" s="10"/>
      <c r="Z43" s="10"/>
      <c r="AA43" s="10"/>
      <c r="AB43" s="10"/>
      <c r="AC43" s="10"/>
      <c r="AD43" s="10"/>
    </row>
    <row r="44" spans="1:30" ht="15" customHeight="1">
      <c r="A44" s="121"/>
      <c r="B44" s="131" t="s">
        <v>157</v>
      </c>
      <c r="C44" s="132" t="s">
        <v>166</v>
      </c>
      <c r="D44" s="133" t="s">
        <v>123</v>
      </c>
      <c r="E44" s="134" t="s">
        <v>124</v>
      </c>
      <c r="F44" s="135" t="str">
        <f>IF(D44="Non Concerné","NC",IF(E44="Non testé","NR",IF(E44="Non testé","-",IF(E44="Intégration","OK",IF(E44="Echec","KO","-")))))</f>
        <v>NR</v>
      </c>
      <c r="G44" s="136"/>
      <c r="H44" s="124" t="s">
        <v>123</v>
      </c>
      <c r="I44" s="137" t="s">
        <v>124</v>
      </c>
      <c r="J44" s="138" t="str">
        <f>IF(H44="Non Concerné","NC",IF(H44="Non supporté","NS",IF(I44="Non testé","NR",IF(I44="Intégration","OK",IF(I44="Echec","KO","-")))))</f>
        <v>NR</v>
      </c>
      <c r="K44" s="139"/>
      <c r="L44" s="124" t="s">
        <v>123</v>
      </c>
      <c r="M44" s="137" t="s">
        <v>124</v>
      </c>
      <c r="N44" s="138" t="str">
        <f>IF(L44="Non Concerné","NC",IF(L44="Non supporté","NS",IF(M44="Non testé","NR",IF(M44="Intégration","OK",IF(M44="Echec","KO","-")))))</f>
        <v>NR</v>
      </c>
      <c r="O44" s="139"/>
      <c r="P44" s="124" t="s">
        <v>123</v>
      </c>
      <c r="Q44" s="137" t="s">
        <v>124</v>
      </c>
      <c r="R44" s="138" t="str">
        <f>IF(P44="Non Concerné","NC",IF(P44="Non supporté","NS",IF(Q44="Non testé","NR",IF(Q44="Intégration","OK",IF(Q44="Echec","KO","-")))))</f>
        <v>NR</v>
      </c>
      <c r="S44" s="139"/>
      <c r="T44" s="124" t="s">
        <v>123</v>
      </c>
      <c r="U44" s="137" t="s">
        <v>124</v>
      </c>
      <c r="V44" s="138" t="str">
        <f>IF(T44="Non Concerné","NC",IF(T44="Non supporté","NS",IF(U44="Non testé","NR",IF(U44="Intégration","OK",IF(U44="Echec","KO","-")))))</f>
        <v>NR</v>
      </c>
      <c r="W44" s="139"/>
      <c r="X44" s="3"/>
      <c r="Y44" s="3"/>
      <c r="Z44" s="3"/>
      <c r="AA44" s="3"/>
      <c r="AB44" s="3"/>
      <c r="AC44" s="3"/>
      <c r="AD44" s="3"/>
    </row>
    <row r="45" spans="1:30" ht="12.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row>
    <row r="46" spans="1:30" ht="27.75" customHeight="1">
      <c r="A46" s="130"/>
      <c r="B46" s="545" t="s">
        <v>167</v>
      </c>
      <c r="C46" s="541"/>
      <c r="D46" s="541"/>
      <c r="E46" s="541"/>
      <c r="F46" s="541"/>
      <c r="G46" s="542" t="s">
        <v>168</v>
      </c>
      <c r="H46" s="543"/>
      <c r="I46" s="543"/>
      <c r="J46" s="543"/>
      <c r="K46" s="543"/>
      <c r="L46" s="543"/>
      <c r="M46" s="543"/>
      <c r="N46" s="543"/>
      <c r="O46" s="543"/>
      <c r="P46" s="543"/>
      <c r="Q46" s="543"/>
      <c r="R46" s="543"/>
      <c r="S46" s="543"/>
      <c r="T46" s="543"/>
      <c r="U46" s="543"/>
      <c r="V46" s="543"/>
      <c r="W46" s="544"/>
      <c r="X46" s="3"/>
      <c r="Y46" s="3"/>
      <c r="Z46" s="3"/>
      <c r="AA46" s="3"/>
      <c r="AB46" s="3"/>
      <c r="AC46" s="3"/>
      <c r="AD46" s="3"/>
    </row>
    <row r="47" spans="1:30" ht="27.75" customHeight="1">
      <c r="A47" s="64"/>
      <c r="B47" s="553" t="str">
        <f>$B$4</f>
        <v>IPP du référentiel-au choix-au choix-au choix</v>
      </c>
      <c r="C47" s="554"/>
      <c r="D47" s="65" t="str">
        <f>'Rapide - Récapitulatif'!$H$9&amp;""&amp;"  :"</f>
        <v>Logiciel A  :</v>
      </c>
      <c r="E47" s="555" t="str">
        <f>'Rapide - Récapitulatif'!$I$9</f>
        <v>Terminal Urgences</v>
      </c>
      <c r="F47" s="526"/>
      <c r="G47" s="527"/>
      <c r="H47" s="117" t="str">
        <f>'Rapide - Récapitulatif'!$H$10&amp;""&amp;"  :"</f>
        <v>Logiciel B  :</v>
      </c>
      <c r="I47" s="523" t="str">
        <f>'Rapide - Récapitulatif'!$I$10</f>
        <v>Logiciel facturation</v>
      </c>
      <c r="J47" s="521"/>
      <c r="K47" s="522"/>
      <c r="L47" s="118" t="str">
        <f>'Rapide - Récapitulatif'!$H$11&amp;""&amp;"  :"</f>
        <v>Logiciel C  :</v>
      </c>
      <c r="M47" s="524" t="str">
        <f>'Rapide - Récapitulatif'!$I$11</f>
        <v>Logiciel PMSI</v>
      </c>
      <c r="N47" s="521"/>
      <c r="O47" s="522"/>
      <c r="P47" s="119" t="str">
        <f>'Rapide - Récapitulatif'!$H$12&amp;""&amp;"  :"</f>
        <v>Logiciel D  :</v>
      </c>
      <c r="Q47" s="525" t="str">
        <f>'Rapide - Récapitulatif'!$I$12</f>
        <v>Logiciel Laboratoire</v>
      </c>
      <c r="R47" s="526"/>
      <c r="S47" s="527"/>
      <c r="T47" s="120" t="str">
        <f>'Rapide - Récapitulatif'!$H$13&amp;""&amp;"  :"</f>
        <v>Logiciel E  :</v>
      </c>
      <c r="U47" s="528" t="str">
        <f>'Complet - Récapitulatif'!$I$13</f>
        <v>Logiciel Imagerie</v>
      </c>
      <c r="V47" s="521"/>
      <c r="W47" s="529"/>
      <c r="X47" s="10"/>
      <c r="Y47" s="10"/>
      <c r="Z47" s="10"/>
      <c r="AA47" s="10"/>
      <c r="AB47" s="10"/>
      <c r="AC47" s="10"/>
      <c r="AD47" s="10"/>
    </row>
    <row r="48" spans="1:30" ht="27.75" customHeight="1">
      <c r="A48" s="64"/>
      <c r="B48" s="70" t="s">
        <v>115</v>
      </c>
      <c r="C48" s="71" t="s">
        <v>116</v>
      </c>
      <c r="D48" s="72" t="s">
        <v>117</v>
      </c>
      <c r="E48" s="72" t="s">
        <v>118</v>
      </c>
      <c r="F48" s="73" t="s">
        <v>119</v>
      </c>
      <c r="G48" s="72" t="s">
        <v>120</v>
      </c>
      <c r="H48" s="74" t="s">
        <v>117</v>
      </c>
      <c r="I48" s="74" t="s">
        <v>118</v>
      </c>
      <c r="J48" s="74" t="s">
        <v>119</v>
      </c>
      <c r="K48" s="74" t="s">
        <v>120</v>
      </c>
      <c r="L48" s="75" t="s">
        <v>117</v>
      </c>
      <c r="M48" s="75" t="s">
        <v>118</v>
      </c>
      <c r="N48" s="75" t="s">
        <v>119</v>
      </c>
      <c r="O48" s="75" t="s">
        <v>120</v>
      </c>
      <c r="P48" s="76" t="s">
        <v>117</v>
      </c>
      <c r="Q48" s="77" t="s">
        <v>118</v>
      </c>
      <c r="R48" s="78" t="s">
        <v>119</v>
      </c>
      <c r="S48" s="78" t="s">
        <v>120</v>
      </c>
      <c r="T48" s="79" t="s">
        <v>117</v>
      </c>
      <c r="U48" s="79" t="s">
        <v>118</v>
      </c>
      <c r="V48" s="79" t="s">
        <v>119</v>
      </c>
      <c r="W48" s="80" t="s">
        <v>120</v>
      </c>
      <c r="X48" s="10"/>
      <c r="Y48" s="10"/>
      <c r="Z48" s="10"/>
      <c r="AA48" s="10"/>
      <c r="AB48" s="10"/>
      <c r="AC48" s="10"/>
      <c r="AD48" s="10"/>
    </row>
    <row r="49" spans="1:30" ht="16">
      <c r="A49" s="121"/>
      <c r="B49" s="131" t="s">
        <v>157</v>
      </c>
      <c r="C49" s="132" t="s">
        <v>169</v>
      </c>
      <c r="D49" s="124" t="s">
        <v>123</v>
      </c>
      <c r="E49" s="137" t="s">
        <v>124</v>
      </c>
      <c r="F49" s="138" t="str">
        <f>IF(D49="Non Concerné","NC",IF(D49="Non supporté","NS",IF(E49="Non testé","NR",IF(E49="Intégration","OK",IF(E49="Echec","KO","-")))))</f>
        <v>NR</v>
      </c>
      <c r="G49" s="139"/>
      <c r="H49" s="124" t="s">
        <v>123</v>
      </c>
      <c r="I49" s="137" t="s">
        <v>124</v>
      </c>
      <c r="J49" s="138" t="str">
        <f>IF(H49="Non Concerné","NC",IF(H49="Non supporté","NS",IF(I49="Non testé","NR",IF(I49="Intégration","OK",IF(I49="Echec","KO","-")))))</f>
        <v>NR</v>
      </c>
      <c r="K49" s="139"/>
      <c r="L49" s="124" t="s">
        <v>123</v>
      </c>
      <c r="M49" s="137" t="s">
        <v>124</v>
      </c>
      <c r="N49" s="138" t="str">
        <f>IF(L49="Non Concerné","NC",IF(L49="Non supporté","NS",IF(M49="Non testé","NR",IF(M49="Intégration","OK",IF(M49="Echec","KO","-")))))</f>
        <v>NR</v>
      </c>
      <c r="O49" s="139"/>
      <c r="P49" s="124" t="s">
        <v>123</v>
      </c>
      <c r="Q49" s="137" t="s">
        <v>124</v>
      </c>
      <c r="R49" s="138" t="str">
        <f>IF(P49="Non Concerné","NC",IF(P49="Non supporté","NS",IF(Q49="Non testé","NR",IF(Q49="Intégration","OK",IF(Q49="Echec","KO","-")))))</f>
        <v>NR</v>
      </c>
      <c r="S49" s="139"/>
      <c r="T49" s="124" t="s">
        <v>123</v>
      </c>
      <c r="U49" s="137" t="s">
        <v>124</v>
      </c>
      <c r="V49" s="138" t="str">
        <f>IF(T49="Non Concerné","NC",IF(T49="Non supporté","NS",IF(U49="Non testé","NR",IF(U49="Intégration","OK",IF(U49="Echec","KO","-")))))</f>
        <v>NR</v>
      </c>
      <c r="W49" s="139"/>
      <c r="X49" s="3"/>
      <c r="Y49" s="3"/>
      <c r="Z49" s="3"/>
      <c r="AA49" s="3"/>
      <c r="AB49" s="3"/>
      <c r="AC49" s="3"/>
      <c r="AD49" s="3"/>
    </row>
    <row r="50" spans="1:30" ht="12.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row>
    <row r="51" spans="1:30" ht="27.75" customHeight="1">
      <c r="A51" s="130"/>
      <c r="B51" s="545" t="s">
        <v>170</v>
      </c>
      <c r="C51" s="541"/>
      <c r="D51" s="541"/>
      <c r="E51" s="541"/>
      <c r="F51" s="541"/>
      <c r="G51" s="542" t="s">
        <v>171</v>
      </c>
      <c r="H51" s="543"/>
      <c r="I51" s="543"/>
      <c r="J51" s="543"/>
      <c r="K51" s="543"/>
      <c r="L51" s="543"/>
      <c r="M51" s="543"/>
      <c r="N51" s="543"/>
      <c r="O51" s="543"/>
      <c r="P51" s="543"/>
      <c r="Q51" s="543"/>
      <c r="R51" s="543"/>
      <c r="S51" s="543"/>
      <c r="T51" s="543"/>
      <c r="U51" s="543"/>
      <c r="V51" s="543"/>
      <c r="W51" s="544"/>
      <c r="X51" s="3"/>
      <c r="Y51" s="3"/>
      <c r="Z51" s="3"/>
      <c r="AA51" s="3"/>
      <c r="AB51" s="3"/>
      <c r="AC51" s="3"/>
      <c r="AD51" s="3"/>
    </row>
    <row r="52" spans="1:30" ht="27.75" customHeight="1">
      <c r="A52" s="64"/>
      <c r="B52" s="553" t="str">
        <f>$B$4</f>
        <v>IPP du référentiel-au choix-au choix-au choix</v>
      </c>
      <c r="C52" s="554"/>
      <c r="D52" s="65" t="str">
        <f>'Rapide - Récapitulatif'!$H$9&amp;""&amp;"  :"</f>
        <v>Logiciel A  :</v>
      </c>
      <c r="E52" s="555" t="str">
        <f>'Rapide - Récapitulatif'!$I$9</f>
        <v>Terminal Urgences</v>
      </c>
      <c r="F52" s="526"/>
      <c r="G52" s="527"/>
      <c r="H52" s="117" t="str">
        <f>'Rapide - Récapitulatif'!$H$10&amp;""&amp;"  :"</f>
        <v>Logiciel B  :</v>
      </c>
      <c r="I52" s="523" t="str">
        <f>'Rapide - Récapitulatif'!$I$10</f>
        <v>Logiciel facturation</v>
      </c>
      <c r="J52" s="521"/>
      <c r="K52" s="522"/>
      <c r="L52" s="118" t="str">
        <f>'Rapide - Récapitulatif'!$H$11&amp;""&amp;"  :"</f>
        <v>Logiciel C  :</v>
      </c>
      <c r="M52" s="524" t="str">
        <f>'Rapide - Récapitulatif'!$I$11</f>
        <v>Logiciel PMSI</v>
      </c>
      <c r="N52" s="521"/>
      <c r="O52" s="522"/>
      <c r="P52" s="119" t="str">
        <f>'Rapide - Récapitulatif'!$H$12&amp;""&amp;"  :"</f>
        <v>Logiciel D  :</v>
      </c>
      <c r="Q52" s="525" t="str">
        <f>'Rapide - Récapitulatif'!$I$12</f>
        <v>Logiciel Laboratoire</v>
      </c>
      <c r="R52" s="526"/>
      <c r="S52" s="527"/>
      <c r="T52" s="120" t="str">
        <f>'Rapide - Récapitulatif'!$H$13&amp;""&amp;"  :"</f>
        <v>Logiciel E  :</v>
      </c>
      <c r="U52" s="528" t="str">
        <f>'Complet - Récapitulatif'!$I$13</f>
        <v>Logiciel Imagerie</v>
      </c>
      <c r="V52" s="521"/>
      <c r="W52" s="529"/>
      <c r="X52" s="10"/>
      <c r="Y52" s="10"/>
      <c r="Z52" s="10"/>
      <c r="AA52" s="10"/>
      <c r="AB52" s="10"/>
      <c r="AC52" s="10"/>
      <c r="AD52" s="10"/>
    </row>
    <row r="53" spans="1:30" ht="27.75" customHeight="1">
      <c r="A53" s="64"/>
      <c r="B53" s="70" t="s">
        <v>115</v>
      </c>
      <c r="C53" s="71" t="s">
        <v>116</v>
      </c>
      <c r="D53" s="72" t="s">
        <v>117</v>
      </c>
      <c r="E53" s="72" t="s">
        <v>118</v>
      </c>
      <c r="F53" s="73" t="s">
        <v>119</v>
      </c>
      <c r="G53" s="72" t="s">
        <v>120</v>
      </c>
      <c r="H53" s="74" t="s">
        <v>117</v>
      </c>
      <c r="I53" s="74" t="s">
        <v>118</v>
      </c>
      <c r="J53" s="74" t="s">
        <v>119</v>
      </c>
      <c r="K53" s="74" t="s">
        <v>120</v>
      </c>
      <c r="L53" s="75" t="s">
        <v>117</v>
      </c>
      <c r="M53" s="75" t="s">
        <v>118</v>
      </c>
      <c r="N53" s="75" t="s">
        <v>119</v>
      </c>
      <c r="O53" s="75" t="s">
        <v>120</v>
      </c>
      <c r="P53" s="76" t="s">
        <v>117</v>
      </c>
      <c r="Q53" s="77" t="s">
        <v>118</v>
      </c>
      <c r="R53" s="78" t="s">
        <v>119</v>
      </c>
      <c r="S53" s="78" t="s">
        <v>120</v>
      </c>
      <c r="T53" s="79" t="s">
        <v>117</v>
      </c>
      <c r="U53" s="79" t="s">
        <v>118</v>
      </c>
      <c r="V53" s="79" t="s">
        <v>119</v>
      </c>
      <c r="W53" s="80" t="s">
        <v>120</v>
      </c>
      <c r="X53" s="10"/>
      <c r="Y53" s="10"/>
      <c r="Z53" s="10"/>
      <c r="AA53" s="10"/>
      <c r="AB53" s="10"/>
      <c r="AC53" s="10"/>
      <c r="AD53" s="10"/>
    </row>
    <row r="54" spans="1:30" ht="16">
      <c r="A54" s="121"/>
      <c r="B54" s="140" t="s">
        <v>155</v>
      </c>
      <c r="C54" s="141" t="s">
        <v>67</v>
      </c>
      <c r="D54" s="84" t="s">
        <v>123</v>
      </c>
      <c r="E54" s="142" t="s">
        <v>124</v>
      </c>
      <c r="F54" s="143" t="str">
        <f t="shared" ref="F54:F55" si="5">IF(D54="Non Concerné","NC",IF(D54="Non supporté","NS",IF(E54="Non testé","NR",IF(E54="Intégration","OK",IF(E54="Echec","KO","-")))))</f>
        <v>NR</v>
      </c>
      <c r="G54" s="144"/>
      <c r="H54" s="84" t="s">
        <v>123</v>
      </c>
      <c r="I54" s="142" t="s">
        <v>124</v>
      </c>
      <c r="J54" s="143" t="str">
        <f t="shared" ref="J54:J55" si="6">IF(H54="Non Concerné","NC",IF(H54="Non supporté","NS",IF(I54="Non testé","NR",IF(I54="Intégration","OK",IF(I54="Echec","KO","-")))))</f>
        <v>NR</v>
      </c>
      <c r="K54" s="144"/>
      <c r="L54" s="84" t="s">
        <v>123</v>
      </c>
      <c r="M54" s="142" t="s">
        <v>124</v>
      </c>
      <c r="N54" s="143" t="str">
        <f t="shared" ref="N54:N55" si="7">IF(L54="Non Concerné","NC",IF(L54="Non supporté","NS",IF(M54="Non testé","NR",IF(M54="Intégration","OK",IF(M54="Echec","KO","-")))))</f>
        <v>NR</v>
      </c>
      <c r="O54" s="144"/>
      <c r="P54" s="84" t="s">
        <v>123</v>
      </c>
      <c r="Q54" s="142" t="s">
        <v>124</v>
      </c>
      <c r="R54" s="143" t="str">
        <f t="shared" ref="R54:R55" si="8">IF(P54="Non Concerné","NC",IF(P54="Non supporté","NS",IF(Q54="Non testé","NR",IF(Q54="Intégration","OK",IF(Q54="Echec","KO","-")))))</f>
        <v>NR</v>
      </c>
      <c r="S54" s="144"/>
      <c r="T54" s="84" t="s">
        <v>123</v>
      </c>
      <c r="U54" s="142" t="s">
        <v>124</v>
      </c>
      <c r="V54" s="143" t="str">
        <f t="shared" ref="V54:V55" si="9">IF(T54="Non Concerné","NC",IF(T54="Non supporté","NS",IF(U54="Non testé","NR",IF(U54="Intégration","OK",IF(U54="Echec","KO","-")))))</f>
        <v>NR</v>
      </c>
      <c r="W54" s="144"/>
      <c r="X54" s="3"/>
      <c r="Y54" s="3"/>
      <c r="Z54" s="3"/>
      <c r="AA54" s="3"/>
      <c r="AB54" s="3"/>
      <c r="AC54" s="3"/>
      <c r="AD54" s="3"/>
    </row>
    <row r="55" spans="1:30" ht="16">
      <c r="A55" s="116"/>
      <c r="B55" s="145" t="s">
        <v>157</v>
      </c>
      <c r="C55" s="146" t="s">
        <v>148</v>
      </c>
      <c r="D55" s="147" t="s">
        <v>172</v>
      </c>
      <c r="E55" s="148" t="s">
        <v>124</v>
      </c>
      <c r="F55" s="149" t="str">
        <f t="shared" si="5"/>
        <v>NR</v>
      </c>
      <c r="G55" s="150"/>
      <c r="H55" s="147" t="s">
        <v>172</v>
      </c>
      <c r="I55" s="148" t="s">
        <v>124</v>
      </c>
      <c r="J55" s="149" t="str">
        <f t="shared" si="6"/>
        <v>NR</v>
      </c>
      <c r="K55" s="150"/>
      <c r="L55" s="147" t="s">
        <v>172</v>
      </c>
      <c r="M55" s="148" t="s">
        <v>124</v>
      </c>
      <c r="N55" s="149" t="str">
        <f t="shared" si="7"/>
        <v>NR</v>
      </c>
      <c r="O55" s="150"/>
      <c r="P55" s="147" t="s">
        <v>172</v>
      </c>
      <c r="Q55" s="148" t="s">
        <v>124</v>
      </c>
      <c r="R55" s="149" t="str">
        <f t="shared" si="8"/>
        <v>NR</v>
      </c>
      <c r="S55" s="150"/>
      <c r="T55" s="147" t="s">
        <v>172</v>
      </c>
      <c r="U55" s="148" t="s">
        <v>124</v>
      </c>
      <c r="V55" s="149" t="str">
        <f t="shared" si="9"/>
        <v>NR</v>
      </c>
      <c r="W55" s="150"/>
      <c r="X55" s="3"/>
      <c r="Y55" s="3"/>
      <c r="Z55" s="3"/>
      <c r="AA55" s="3"/>
      <c r="AB55" s="3"/>
      <c r="AC55" s="3"/>
      <c r="AD55" s="3"/>
    </row>
    <row r="56" spans="1:30" ht="27.75" customHeight="1">
      <c r="A56" s="115"/>
      <c r="B56" s="546" t="s">
        <v>173</v>
      </c>
      <c r="C56" s="547"/>
      <c r="D56" s="548" t="s">
        <v>160</v>
      </c>
      <c r="E56" s="549"/>
      <c r="F56" s="536"/>
      <c r="G56" s="550"/>
      <c r="H56" s="548" t="s">
        <v>160</v>
      </c>
      <c r="I56" s="549"/>
      <c r="J56" s="536"/>
      <c r="K56" s="550"/>
      <c r="L56" s="548" t="s">
        <v>160</v>
      </c>
      <c r="M56" s="549"/>
      <c r="N56" s="549"/>
      <c r="O56" s="550"/>
      <c r="P56" s="548" t="s">
        <v>160</v>
      </c>
      <c r="Q56" s="549"/>
      <c r="R56" s="549"/>
      <c r="S56" s="550"/>
      <c r="T56" s="548" t="s">
        <v>160</v>
      </c>
      <c r="U56" s="549"/>
      <c r="V56" s="549"/>
      <c r="W56" s="567"/>
      <c r="X56" s="10"/>
      <c r="Y56" s="10"/>
      <c r="Z56" s="10"/>
      <c r="AA56" s="10"/>
      <c r="AB56" s="10"/>
      <c r="AC56" s="10"/>
      <c r="AD56" s="10"/>
    </row>
    <row r="57" spans="1:30" ht="12.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row>
    <row r="58" spans="1:30" ht="27.75" customHeight="1">
      <c r="A58" s="130"/>
      <c r="B58" s="545" t="s">
        <v>174</v>
      </c>
      <c r="C58" s="541"/>
      <c r="D58" s="541"/>
      <c r="E58" s="541"/>
      <c r="F58" s="541"/>
      <c r="G58" s="542" t="s">
        <v>175</v>
      </c>
      <c r="H58" s="543"/>
      <c r="I58" s="543"/>
      <c r="J58" s="543"/>
      <c r="K58" s="543"/>
      <c r="L58" s="543"/>
      <c r="M58" s="543"/>
      <c r="N58" s="543"/>
      <c r="O58" s="543"/>
      <c r="P58" s="543"/>
      <c r="Q58" s="543"/>
      <c r="R58" s="543"/>
      <c r="S58" s="543"/>
      <c r="T58" s="543"/>
      <c r="U58" s="543"/>
      <c r="V58" s="543"/>
      <c r="W58" s="544"/>
      <c r="X58" s="3"/>
      <c r="Y58" s="3"/>
      <c r="Z58" s="3"/>
      <c r="AA58" s="3"/>
      <c r="AB58" s="3"/>
      <c r="AC58" s="3"/>
      <c r="AD58" s="3"/>
    </row>
    <row r="59" spans="1:30" ht="27.75" customHeight="1">
      <c r="A59" s="64"/>
      <c r="B59" s="553" t="str">
        <f>$B$4</f>
        <v>IPP du référentiel-au choix-au choix-au choix</v>
      </c>
      <c r="C59" s="554"/>
      <c r="D59" s="65" t="str">
        <f>'Rapide - Récapitulatif'!$H$9&amp;""&amp;"  :"</f>
        <v>Logiciel A  :</v>
      </c>
      <c r="E59" s="555" t="str">
        <f>'Rapide - Récapitulatif'!$I$9</f>
        <v>Terminal Urgences</v>
      </c>
      <c r="F59" s="526"/>
      <c r="G59" s="527"/>
      <c r="H59" s="117" t="str">
        <f>'Rapide - Récapitulatif'!$H$10&amp;""&amp;"  :"</f>
        <v>Logiciel B  :</v>
      </c>
      <c r="I59" s="523" t="str">
        <f>'Rapide - Récapitulatif'!$I$10</f>
        <v>Logiciel facturation</v>
      </c>
      <c r="J59" s="521"/>
      <c r="K59" s="522"/>
      <c r="L59" s="118" t="str">
        <f>'Rapide - Récapitulatif'!$H$11&amp;""&amp;"  :"</f>
        <v>Logiciel C  :</v>
      </c>
      <c r="M59" s="524" t="str">
        <f>'Rapide - Récapitulatif'!$I$11</f>
        <v>Logiciel PMSI</v>
      </c>
      <c r="N59" s="521"/>
      <c r="O59" s="522"/>
      <c r="P59" s="119" t="str">
        <f>'Rapide - Récapitulatif'!$H$12&amp;""&amp;"  :"</f>
        <v>Logiciel D  :</v>
      </c>
      <c r="Q59" s="525" t="str">
        <f>'Rapide - Récapitulatif'!$I$12</f>
        <v>Logiciel Laboratoire</v>
      </c>
      <c r="R59" s="526"/>
      <c r="S59" s="527"/>
      <c r="T59" s="120" t="str">
        <f>'Rapide - Récapitulatif'!$H$13&amp;""&amp;"  :"</f>
        <v>Logiciel E  :</v>
      </c>
      <c r="U59" s="528" t="str">
        <f>'Complet - Récapitulatif'!$I$13</f>
        <v>Logiciel Imagerie</v>
      </c>
      <c r="V59" s="521"/>
      <c r="W59" s="529"/>
      <c r="X59" s="10"/>
      <c r="Y59" s="10"/>
      <c r="Z59" s="10"/>
      <c r="AA59" s="10"/>
      <c r="AB59" s="10"/>
      <c r="AC59" s="10"/>
      <c r="AD59" s="10"/>
    </row>
    <row r="60" spans="1:30" ht="27.75" customHeight="1">
      <c r="A60" s="64"/>
      <c r="B60" s="70" t="s">
        <v>115</v>
      </c>
      <c r="C60" s="71" t="s">
        <v>116</v>
      </c>
      <c r="D60" s="72" t="s">
        <v>117</v>
      </c>
      <c r="E60" s="72" t="s">
        <v>118</v>
      </c>
      <c r="F60" s="73" t="s">
        <v>119</v>
      </c>
      <c r="G60" s="72" t="s">
        <v>120</v>
      </c>
      <c r="H60" s="74" t="s">
        <v>117</v>
      </c>
      <c r="I60" s="74" t="s">
        <v>118</v>
      </c>
      <c r="J60" s="74" t="s">
        <v>119</v>
      </c>
      <c r="K60" s="74" t="s">
        <v>120</v>
      </c>
      <c r="L60" s="75" t="s">
        <v>117</v>
      </c>
      <c r="M60" s="75" t="s">
        <v>118</v>
      </c>
      <c r="N60" s="75" t="s">
        <v>119</v>
      </c>
      <c r="O60" s="75" t="s">
        <v>120</v>
      </c>
      <c r="P60" s="76" t="s">
        <v>117</v>
      </c>
      <c r="Q60" s="77" t="s">
        <v>118</v>
      </c>
      <c r="R60" s="78" t="s">
        <v>119</v>
      </c>
      <c r="S60" s="78" t="s">
        <v>120</v>
      </c>
      <c r="T60" s="79" t="s">
        <v>117</v>
      </c>
      <c r="U60" s="79" t="s">
        <v>118</v>
      </c>
      <c r="V60" s="79" t="s">
        <v>119</v>
      </c>
      <c r="W60" s="80" t="s">
        <v>120</v>
      </c>
      <c r="X60" s="10"/>
      <c r="Y60" s="10"/>
      <c r="Z60" s="10"/>
      <c r="AA60" s="10"/>
      <c r="AB60" s="10"/>
      <c r="AC60" s="10"/>
      <c r="AD60" s="10"/>
    </row>
    <row r="61" spans="1:30" ht="16">
      <c r="A61" s="121"/>
      <c r="B61" s="131" t="s">
        <v>157</v>
      </c>
      <c r="C61" s="132" t="s">
        <v>73</v>
      </c>
      <c r="D61" s="124" t="s">
        <v>123</v>
      </c>
      <c r="E61" s="125" t="s">
        <v>124</v>
      </c>
      <c r="F61" s="126" t="str">
        <f>IF(D61="Non Concerné","NC",IF(D61="Non supporté","NS",IF(E61="Non testé","NR",IF(E61="Intégration","OK",IF(E61="Echec","KO","-")))))</f>
        <v>NR</v>
      </c>
      <c r="G61" s="127"/>
      <c r="H61" s="124" t="s">
        <v>123</v>
      </c>
      <c r="I61" s="125" t="s">
        <v>124</v>
      </c>
      <c r="J61" s="126" t="str">
        <f>IF(H61="Non Concerné","NC",IF(H61="Non supporté","NS",IF(I61="Non testé","NR",IF(I61="Intégration","OK",IF(I61="Echec","KO","-")))))</f>
        <v>NR</v>
      </c>
      <c r="K61" s="127"/>
      <c r="L61" s="124" t="s">
        <v>123</v>
      </c>
      <c r="M61" s="125" t="s">
        <v>124</v>
      </c>
      <c r="N61" s="126" t="str">
        <f>IF(L61="Non Concerné","NC",IF(L61="Non supporté","NS",IF(M61="Non testé","NR",IF(M61="Intégration","OK",IF(M61="Echec","KO","-")))))</f>
        <v>NR</v>
      </c>
      <c r="O61" s="127"/>
      <c r="P61" s="124" t="s">
        <v>123</v>
      </c>
      <c r="Q61" s="125" t="s">
        <v>124</v>
      </c>
      <c r="R61" s="126" t="str">
        <f>IF(P61="Non Concerné","NC",IF(P61="Non supporté","NS",IF(Q61="Non testé","NR",IF(Q61="Intégration","OK",IF(Q61="Echec","KO","-")))))</f>
        <v>NR</v>
      </c>
      <c r="S61" s="127"/>
      <c r="T61" s="124" t="s">
        <v>123</v>
      </c>
      <c r="U61" s="125" t="s">
        <v>124</v>
      </c>
      <c r="V61" s="126" t="str">
        <f>IF(T61="Non Concerné","NC",IF(T61="Non supporté","NS",IF(U61="Non testé","NR",IF(U61="Intégration","OK",IF(U61="Echec","KO","-")))))</f>
        <v>NR</v>
      </c>
      <c r="W61" s="127"/>
      <c r="X61" s="3"/>
      <c r="Y61" s="3"/>
      <c r="Z61" s="3"/>
      <c r="AA61" s="3"/>
      <c r="AB61" s="3"/>
      <c r="AC61" s="3"/>
      <c r="AD61" s="3"/>
    </row>
    <row r="62" spans="1:30" ht="12.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row>
    <row r="63" spans="1:30" ht="27.75" customHeight="1">
      <c r="A63" s="130"/>
      <c r="B63" s="545" t="s">
        <v>176</v>
      </c>
      <c r="C63" s="541"/>
      <c r="D63" s="541"/>
      <c r="E63" s="541"/>
      <c r="F63" s="541"/>
      <c r="G63" s="542" t="s">
        <v>177</v>
      </c>
      <c r="H63" s="543"/>
      <c r="I63" s="543"/>
      <c r="J63" s="543"/>
      <c r="K63" s="543"/>
      <c r="L63" s="543"/>
      <c r="M63" s="543"/>
      <c r="N63" s="543"/>
      <c r="O63" s="543"/>
      <c r="P63" s="543"/>
      <c r="Q63" s="543"/>
      <c r="R63" s="543"/>
      <c r="S63" s="543"/>
      <c r="T63" s="543"/>
      <c r="U63" s="543"/>
      <c r="V63" s="543"/>
      <c r="W63" s="544"/>
      <c r="X63" s="3"/>
      <c r="Y63" s="3"/>
      <c r="Z63" s="3"/>
      <c r="AA63" s="3"/>
      <c r="AB63" s="3"/>
      <c r="AC63" s="3"/>
      <c r="AD63" s="3"/>
    </row>
    <row r="64" spans="1:30" ht="27.75" customHeight="1">
      <c r="A64" s="64"/>
      <c r="B64" s="553" t="str">
        <f>$B$4</f>
        <v>IPP du référentiel-au choix-au choix-au choix</v>
      </c>
      <c r="C64" s="554"/>
      <c r="D64" s="65" t="str">
        <f>'Rapide - Récapitulatif'!$H$9&amp;""&amp;"  :"</f>
        <v>Logiciel A  :</v>
      </c>
      <c r="E64" s="555" t="str">
        <f>'Rapide - Récapitulatif'!$I$9</f>
        <v>Terminal Urgences</v>
      </c>
      <c r="F64" s="526"/>
      <c r="G64" s="527"/>
      <c r="H64" s="117" t="str">
        <f>'Rapide - Récapitulatif'!$H$10&amp;""&amp;"  :"</f>
        <v>Logiciel B  :</v>
      </c>
      <c r="I64" s="523" t="str">
        <f>'Rapide - Récapitulatif'!$I$10</f>
        <v>Logiciel facturation</v>
      </c>
      <c r="J64" s="521"/>
      <c r="K64" s="522"/>
      <c r="L64" s="118" t="str">
        <f>'Rapide - Récapitulatif'!$H$11&amp;""&amp;"  :"</f>
        <v>Logiciel C  :</v>
      </c>
      <c r="M64" s="524" t="str">
        <f>'Rapide - Récapitulatif'!$I$11</f>
        <v>Logiciel PMSI</v>
      </c>
      <c r="N64" s="521"/>
      <c r="O64" s="522"/>
      <c r="P64" s="119" t="str">
        <f>'Rapide - Récapitulatif'!$H$12&amp;""&amp;"  :"</f>
        <v>Logiciel D  :</v>
      </c>
      <c r="Q64" s="525" t="str">
        <f>'Rapide - Récapitulatif'!$I$12</f>
        <v>Logiciel Laboratoire</v>
      </c>
      <c r="R64" s="526"/>
      <c r="S64" s="527"/>
      <c r="T64" s="120" t="str">
        <f>'Rapide - Récapitulatif'!$H$13&amp;""&amp;"  :"</f>
        <v>Logiciel E  :</v>
      </c>
      <c r="U64" s="528" t="str">
        <f>'Complet - Récapitulatif'!$I$13</f>
        <v>Logiciel Imagerie</v>
      </c>
      <c r="V64" s="521"/>
      <c r="W64" s="529"/>
      <c r="X64" s="10"/>
      <c r="Y64" s="10"/>
      <c r="Z64" s="10"/>
      <c r="AA64" s="10"/>
      <c r="AB64" s="10"/>
      <c r="AC64" s="10"/>
      <c r="AD64" s="10"/>
    </row>
    <row r="65" spans="1:30" ht="27.75" customHeight="1">
      <c r="A65" s="64"/>
      <c r="B65" s="70" t="s">
        <v>115</v>
      </c>
      <c r="C65" s="71" t="s">
        <v>116</v>
      </c>
      <c r="D65" s="72" t="s">
        <v>117</v>
      </c>
      <c r="E65" s="72" t="s">
        <v>118</v>
      </c>
      <c r="F65" s="73" t="s">
        <v>119</v>
      </c>
      <c r="G65" s="72" t="s">
        <v>120</v>
      </c>
      <c r="H65" s="74" t="s">
        <v>117</v>
      </c>
      <c r="I65" s="74" t="s">
        <v>118</v>
      </c>
      <c r="J65" s="74" t="s">
        <v>119</v>
      </c>
      <c r="K65" s="74" t="s">
        <v>120</v>
      </c>
      <c r="L65" s="75" t="s">
        <v>117</v>
      </c>
      <c r="M65" s="75" t="s">
        <v>118</v>
      </c>
      <c r="N65" s="75" t="s">
        <v>119</v>
      </c>
      <c r="O65" s="75" t="s">
        <v>120</v>
      </c>
      <c r="P65" s="76" t="s">
        <v>117</v>
      </c>
      <c r="Q65" s="77" t="s">
        <v>118</v>
      </c>
      <c r="R65" s="78" t="s">
        <v>119</v>
      </c>
      <c r="S65" s="78" t="s">
        <v>120</v>
      </c>
      <c r="T65" s="79" t="s">
        <v>117</v>
      </c>
      <c r="U65" s="79" t="s">
        <v>118</v>
      </c>
      <c r="V65" s="79" t="s">
        <v>119</v>
      </c>
      <c r="W65" s="80" t="s">
        <v>120</v>
      </c>
      <c r="X65" s="10"/>
      <c r="Y65" s="10"/>
      <c r="Z65" s="10"/>
      <c r="AA65" s="10"/>
      <c r="AB65" s="10"/>
      <c r="AC65" s="10"/>
      <c r="AD65" s="10"/>
    </row>
    <row r="66" spans="1:30" ht="16">
      <c r="A66" s="121"/>
      <c r="B66" s="131" t="s">
        <v>155</v>
      </c>
      <c r="C66" s="132" t="s">
        <v>52</v>
      </c>
      <c r="D66" s="124" t="s">
        <v>123</v>
      </c>
      <c r="E66" s="125" t="s">
        <v>124</v>
      </c>
      <c r="F66" s="126" t="str">
        <f>IF(D66="Non Concerné","NC",IF(D66="Non supporté","NS",IF(E66="Non testé","NR",IF(E66="Intégration","OK",IF(E66="Echec","KO","-")))))</f>
        <v>NR</v>
      </c>
      <c r="G66" s="127"/>
      <c r="H66" s="124" t="s">
        <v>123</v>
      </c>
      <c r="I66" s="125" t="s">
        <v>124</v>
      </c>
      <c r="J66" s="126" t="str">
        <f>IF(H66="Non Concerné","NC",IF(H66="Non supporté","NS",IF(I66="Non testé","NR",IF(I66="Intégration","OK",IF(I66="Echec","KO","-")))))</f>
        <v>NR</v>
      </c>
      <c r="K66" s="127"/>
      <c r="L66" s="124" t="s">
        <v>123</v>
      </c>
      <c r="M66" s="125" t="s">
        <v>124</v>
      </c>
      <c r="N66" s="126" t="str">
        <f>IF(L66="Non Concerné","NC",IF(L66="Non supporté","NS",IF(M66="Non testé","NR",IF(M66="Intégration","OK",IF(M66="Echec","KO","-")))))</f>
        <v>NR</v>
      </c>
      <c r="O66" s="127"/>
      <c r="P66" s="124" t="s">
        <v>123</v>
      </c>
      <c r="Q66" s="125" t="s">
        <v>124</v>
      </c>
      <c r="R66" s="126" t="str">
        <f>IF(P66="Non Concerné","NC",IF(P66="Non supporté","NS",IF(Q66="Non testé","NR",IF(Q66="Intégration","OK",IF(Q66="Echec","KO","-")))))</f>
        <v>NR</v>
      </c>
      <c r="S66" s="127"/>
      <c r="T66" s="124" t="s">
        <v>123</v>
      </c>
      <c r="U66" s="125" t="s">
        <v>124</v>
      </c>
      <c r="V66" s="126" t="str">
        <f>IF(T66="Non Concerné","NC",IF(T66="Non supporté","NS",IF(U66="Non testé","NR",IF(U66="Intégration","OK",IF(U66="Echec","KO","-")))))</f>
        <v>NR</v>
      </c>
      <c r="W66" s="127"/>
      <c r="X66" s="3"/>
      <c r="Y66" s="3"/>
      <c r="Z66" s="3"/>
      <c r="AA66" s="3"/>
      <c r="AB66" s="3"/>
      <c r="AC66" s="3"/>
      <c r="AD66" s="3"/>
    </row>
    <row r="67" spans="1:30" ht="12.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1:30" ht="27.75" customHeight="1">
      <c r="A68" s="151"/>
      <c r="B68" s="540" t="s">
        <v>178</v>
      </c>
      <c r="C68" s="541"/>
      <c r="D68" s="541"/>
      <c r="E68" s="541"/>
      <c r="F68" s="541"/>
      <c r="G68" s="542" t="s">
        <v>179</v>
      </c>
      <c r="H68" s="543"/>
      <c r="I68" s="543"/>
      <c r="J68" s="543"/>
      <c r="K68" s="543"/>
      <c r="L68" s="543"/>
      <c r="M68" s="543"/>
      <c r="N68" s="543"/>
      <c r="O68" s="543"/>
      <c r="P68" s="543"/>
      <c r="Q68" s="543"/>
      <c r="R68" s="543"/>
      <c r="S68" s="543"/>
      <c r="T68" s="543"/>
      <c r="U68" s="543"/>
      <c r="V68" s="543"/>
      <c r="W68" s="544"/>
      <c r="X68" s="3"/>
      <c r="Y68" s="3"/>
      <c r="Z68" s="3"/>
      <c r="AA68" s="3"/>
      <c r="AB68" s="3"/>
      <c r="AC68" s="3"/>
      <c r="AD68" s="3"/>
    </row>
    <row r="69" spans="1:30" ht="27.75" customHeight="1">
      <c r="A69" s="64"/>
      <c r="B69" s="553" t="str">
        <f>C94&amp;"-"&amp;C72&amp;"-"&amp;C74&amp;"-"&amp;C77</f>
        <v>IPP du référentiel-Identité réélle-Identité réélle-Identité réélle</v>
      </c>
      <c r="C69" s="554"/>
      <c r="D69" s="65" t="str">
        <f>'Rapide - Récapitulatif'!$H$9&amp;""&amp;"  :"</f>
        <v>Logiciel A  :</v>
      </c>
      <c r="E69" s="555" t="str">
        <f>'Rapide - Récapitulatif'!$I$9</f>
        <v>Terminal Urgences</v>
      </c>
      <c r="F69" s="526"/>
      <c r="G69" s="527"/>
      <c r="H69" s="117" t="str">
        <f>'Rapide - Récapitulatif'!$H$10&amp;""&amp;"  :"</f>
        <v>Logiciel B  :</v>
      </c>
      <c r="I69" s="523" t="str">
        <f>'Rapide - Récapitulatif'!$I$10</f>
        <v>Logiciel facturation</v>
      </c>
      <c r="J69" s="521"/>
      <c r="K69" s="522"/>
      <c r="L69" s="118" t="str">
        <f>'Rapide - Récapitulatif'!$H$11&amp;""&amp;"  :"</f>
        <v>Logiciel C  :</v>
      </c>
      <c r="M69" s="524" t="str">
        <f>'Rapide - Récapitulatif'!$I$11</f>
        <v>Logiciel PMSI</v>
      </c>
      <c r="N69" s="521"/>
      <c r="O69" s="522"/>
      <c r="P69" s="119" t="str">
        <f>'Rapide - Récapitulatif'!$H$12&amp;""&amp;"  :"</f>
        <v>Logiciel D  :</v>
      </c>
      <c r="Q69" s="525" t="str">
        <f>'Rapide - Récapitulatif'!$I$12</f>
        <v>Logiciel Laboratoire</v>
      </c>
      <c r="R69" s="526"/>
      <c r="S69" s="527"/>
      <c r="T69" s="120" t="str">
        <f>'Rapide - Récapitulatif'!$H$13&amp;""&amp;"  :"</f>
        <v>Logiciel E  :</v>
      </c>
      <c r="U69" s="528" t="str">
        <f>'Complet - Récapitulatif'!$I$13</f>
        <v>Logiciel Imagerie</v>
      </c>
      <c r="V69" s="521"/>
      <c r="W69" s="529"/>
      <c r="X69" s="10"/>
      <c r="Y69" s="10"/>
      <c r="Z69" s="10"/>
      <c r="AA69" s="10"/>
      <c r="AB69" s="10"/>
      <c r="AC69" s="10"/>
      <c r="AD69" s="10"/>
    </row>
    <row r="70" spans="1:30" ht="27.75" customHeight="1">
      <c r="A70" s="64"/>
      <c r="B70" s="70" t="s">
        <v>115</v>
      </c>
      <c r="C70" s="71" t="s">
        <v>116</v>
      </c>
      <c r="D70" s="72" t="s">
        <v>117</v>
      </c>
      <c r="E70" s="72" t="s">
        <v>118</v>
      </c>
      <c r="F70" s="73" t="s">
        <v>119</v>
      </c>
      <c r="G70" s="72" t="s">
        <v>120</v>
      </c>
      <c r="H70" s="74" t="s">
        <v>117</v>
      </c>
      <c r="I70" s="74" t="s">
        <v>118</v>
      </c>
      <c r="J70" s="74" t="s">
        <v>119</v>
      </c>
      <c r="K70" s="74" t="s">
        <v>120</v>
      </c>
      <c r="L70" s="75" t="s">
        <v>117</v>
      </c>
      <c r="M70" s="75" t="s">
        <v>118</v>
      </c>
      <c r="N70" s="75" t="s">
        <v>119</v>
      </c>
      <c r="O70" s="75" t="s">
        <v>120</v>
      </c>
      <c r="P70" s="76" t="s">
        <v>117</v>
      </c>
      <c r="Q70" s="77" t="s">
        <v>118</v>
      </c>
      <c r="R70" s="78" t="s">
        <v>119</v>
      </c>
      <c r="S70" s="78" t="s">
        <v>120</v>
      </c>
      <c r="T70" s="79" t="s">
        <v>117</v>
      </c>
      <c r="U70" s="79" t="s">
        <v>118</v>
      </c>
      <c r="V70" s="79" t="s">
        <v>119</v>
      </c>
      <c r="W70" s="80" t="s">
        <v>120</v>
      </c>
      <c r="X70" s="10"/>
      <c r="Y70" s="10"/>
      <c r="Z70" s="10"/>
      <c r="AA70" s="10"/>
      <c r="AB70" s="10"/>
      <c r="AC70" s="10"/>
      <c r="AD70" s="10"/>
    </row>
    <row r="71" spans="1:30" ht="16">
      <c r="A71" s="81"/>
      <c r="B71" s="82" t="s">
        <v>121</v>
      </c>
      <c r="C71" s="152" t="s">
        <v>122</v>
      </c>
      <c r="D71" s="84" t="s">
        <v>123</v>
      </c>
      <c r="E71" s="92" t="s">
        <v>124</v>
      </c>
      <c r="F71" s="86" t="str">
        <f t="shared" ref="F71:F97" si="10">IF(D71="Non Concerné","NC",IF(D71="Non supporté","NS",IF(E71="Non testé","NR",IF(E71="Intégration","OK",IF(E71="Echec","KO","-")))))</f>
        <v>NR</v>
      </c>
      <c r="G71" s="87"/>
      <c r="H71" s="84" t="s">
        <v>123</v>
      </c>
      <c r="I71" s="85" t="s">
        <v>124</v>
      </c>
      <c r="J71" s="86" t="str">
        <f t="shared" ref="J71:J97" si="11">IF(H71="Non Concerné","NC",IF(H71="Non supporté","NS",IF(I71="Non testé","NR",IF(I71="Intégration","OK",IF(I71="Echec","KO","-")))))</f>
        <v>NR</v>
      </c>
      <c r="K71" s="87"/>
      <c r="L71" s="84" t="s">
        <v>123</v>
      </c>
      <c r="M71" s="85" t="s">
        <v>124</v>
      </c>
      <c r="N71" s="86" t="str">
        <f t="shared" ref="N71:N97" si="12">IF(L71="Non Concerné","NC",IF(L71="Non supporté","NS",IF(M71="Non testé","NR",IF(M71="Intégration","OK",IF(M71="Echec","KO","-")))))</f>
        <v>NR</v>
      </c>
      <c r="O71" s="87"/>
      <c r="P71" s="84" t="s">
        <v>123</v>
      </c>
      <c r="Q71" s="85" t="s">
        <v>124</v>
      </c>
      <c r="R71" s="86" t="str">
        <f t="shared" ref="R71:R97" si="13">IF(P71="Non Concerné","NC",IF(P71="Non supporté","NS",IF(Q71="Non testé","NR",IF(Q71="Intégration","OK",IF(Q71="Echec","KO","-")))))</f>
        <v>NR</v>
      </c>
      <c r="S71" s="87"/>
      <c r="T71" s="84" t="s">
        <v>123</v>
      </c>
      <c r="U71" s="85" t="s">
        <v>124</v>
      </c>
      <c r="V71" s="86" t="str">
        <f t="shared" ref="V71:V97" si="14">IF(T71="Non Concerné","NC",IF(T71="Non supporté","NS",IF(U71="Non testé","NR",IF(U71="Intégration","OK",IF(U71="Echec","KO","-")))))</f>
        <v>NR</v>
      </c>
      <c r="W71" s="88"/>
      <c r="X71" s="3"/>
      <c r="Y71" s="3"/>
      <c r="Z71" s="3"/>
      <c r="AA71" s="3"/>
      <c r="AB71" s="3"/>
      <c r="AC71" s="3"/>
      <c r="AD71" s="3"/>
    </row>
    <row r="72" spans="1:30" ht="16">
      <c r="A72" s="81"/>
      <c r="B72" s="89" t="s">
        <v>125</v>
      </c>
      <c r="C72" s="153" t="s">
        <v>180</v>
      </c>
      <c r="D72" s="84" t="s">
        <v>123</v>
      </c>
      <c r="E72" s="85" t="s">
        <v>124</v>
      </c>
      <c r="F72" s="86" t="str">
        <f t="shared" si="10"/>
        <v>NR</v>
      </c>
      <c r="G72" s="93"/>
      <c r="H72" s="91" t="s">
        <v>123</v>
      </c>
      <c r="I72" s="92" t="s">
        <v>124</v>
      </c>
      <c r="J72" s="86" t="str">
        <f t="shared" si="11"/>
        <v>NR</v>
      </c>
      <c r="K72" s="93"/>
      <c r="L72" s="91" t="s">
        <v>123</v>
      </c>
      <c r="M72" s="92" t="s">
        <v>124</v>
      </c>
      <c r="N72" s="86" t="str">
        <f t="shared" si="12"/>
        <v>NR</v>
      </c>
      <c r="O72" s="93"/>
      <c r="P72" s="91" t="s">
        <v>123</v>
      </c>
      <c r="Q72" s="92" t="s">
        <v>124</v>
      </c>
      <c r="R72" s="86" t="str">
        <f t="shared" si="13"/>
        <v>NR</v>
      </c>
      <c r="S72" s="93"/>
      <c r="T72" s="91" t="s">
        <v>123</v>
      </c>
      <c r="U72" s="92" t="s">
        <v>124</v>
      </c>
      <c r="V72" s="86" t="str">
        <f t="shared" si="14"/>
        <v>NR</v>
      </c>
      <c r="W72" s="94"/>
      <c r="X72" s="3"/>
      <c r="Y72" s="3"/>
      <c r="Z72" s="3"/>
      <c r="AA72" s="3"/>
      <c r="AB72" s="3"/>
      <c r="AC72" s="3"/>
      <c r="AD72" s="3"/>
    </row>
    <row r="73" spans="1:30" ht="16">
      <c r="A73" s="81"/>
      <c r="B73" s="95" t="s">
        <v>127</v>
      </c>
      <c r="C73" s="153" t="s">
        <v>180</v>
      </c>
      <c r="D73" s="91" t="s">
        <v>123</v>
      </c>
      <c r="E73" s="92" t="s">
        <v>124</v>
      </c>
      <c r="F73" s="86" t="str">
        <f t="shared" si="10"/>
        <v>NR</v>
      </c>
      <c r="G73" s="97"/>
      <c r="H73" s="84" t="s">
        <v>123</v>
      </c>
      <c r="I73" s="85" t="s">
        <v>124</v>
      </c>
      <c r="J73" s="86" t="str">
        <f t="shared" si="11"/>
        <v>NR</v>
      </c>
      <c r="K73" s="97"/>
      <c r="L73" s="84" t="s">
        <v>123</v>
      </c>
      <c r="M73" s="85" t="s">
        <v>124</v>
      </c>
      <c r="N73" s="86" t="str">
        <f t="shared" si="12"/>
        <v>NR</v>
      </c>
      <c r="O73" s="97"/>
      <c r="P73" s="84" t="s">
        <v>123</v>
      </c>
      <c r="Q73" s="85" t="s">
        <v>124</v>
      </c>
      <c r="R73" s="86" t="str">
        <f t="shared" si="13"/>
        <v>NR</v>
      </c>
      <c r="S73" s="97"/>
      <c r="T73" s="84" t="s">
        <v>123</v>
      </c>
      <c r="U73" s="85" t="s">
        <v>124</v>
      </c>
      <c r="V73" s="86" t="str">
        <f t="shared" si="14"/>
        <v>NR</v>
      </c>
      <c r="W73" s="98"/>
      <c r="X73" s="3"/>
      <c r="Y73" s="3"/>
      <c r="Z73" s="3"/>
      <c r="AA73" s="3"/>
      <c r="AB73" s="3"/>
      <c r="AC73" s="3"/>
      <c r="AD73" s="3"/>
    </row>
    <row r="74" spans="1:30" ht="16">
      <c r="A74" s="81"/>
      <c r="B74" s="89" t="s">
        <v>128</v>
      </c>
      <c r="C74" s="153" t="s">
        <v>180</v>
      </c>
      <c r="D74" s="84" t="s">
        <v>123</v>
      </c>
      <c r="E74" s="85" t="s">
        <v>124</v>
      </c>
      <c r="F74" s="86" t="str">
        <f t="shared" si="10"/>
        <v>NR</v>
      </c>
      <c r="G74" s="93"/>
      <c r="H74" s="91" t="s">
        <v>123</v>
      </c>
      <c r="I74" s="92" t="s">
        <v>124</v>
      </c>
      <c r="J74" s="86" t="str">
        <f t="shared" si="11"/>
        <v>NR</v>
      </c>
      <c r="K74" s="93"/>
      <c r="L74" s="91" t="s">
        <v>123</v>
      </c>
      <c r="M74" s="92" t="s">
        <v>124</v>
      </c>
      <c r="N74" s="86" t="str">
        <f t="shared" si="12"/>
        <v>NR</v>
      </c>
      <c r="O74" s="93"/>
      <c r="P74" s="91" t="s">
        <v>123</v>
      </c>
      <c r="Q74" s="92" t="s">
        <v>124</v>
      </c>
      <c r="R74" s="86" t="str">
        <f t="shared" si="13"/>
        <v>NR</v>
      </c>
      <c r="S74" s="93"/>
      <c r="T74" s="91" t="s">
        <v>123</v>
      </c>
      <c r="U74" s="92" t="s">
        <v>124</v>
      </c>
      <c r="V74" s="86" t="str">
        <f t="shared" si="14"/>
        <v>NR</v>
      </c>
      <c r="W74" s="94"/>
      <c r="X74" s="3"/>
      <c r="Y74" s="3"/>
      <c r="Z74" s="3"/>
      <c r="AA74" s="3"/>
      <c r="AB74" s="3"/>
      <c r="AC74" s="3"/>
      <c r="AD74" s="3"/>
    </row>
    <row r="75" spans="1:30" ht="16">
      <c r="A75" s="81"/>
      <c r="B75" s="95" t="s">
        <v>129</v>
      </c>
      <c r="C75" s="153" t="s">
        <v>180</v>
      </c>
      <c r="D75" s="84" t="s">
        <v>123</v>
      </c>
      <c r="E75" s="92" t="s">
        <v>124</v>
      </c>
      <c r="F75" s="86" t="str">
        <f t="shared" si="10"/>
        <v>NR</v>
      </c>
      <c r="G75" s="97"/>
      <c r="H75" s="84" t="s">
        <v>123</v>
      </c>
      <c r="I75" s="85" t="s">
        <v>124</v>
      </c>
      <c r="J75" s="86" t="str">
        <f t="shared" si="11"/>
        <v>NR</v>
      </c>
      <c r="K75" s="97"/>
      <c r="L75" s="84" t="s">
        <v>123</v>
      </c>
      <c r="M75" s="85" t="s">
        <v>124</v>
      </c>
      <c r="N75" s="86" t="str">
        <f t="shared" si="12"/>
        <v>NR</v>
      </c>
      <c r="O75" s="97"/>
      <c r="P75" s="84" t="s">
        <v>123</v>
      </c>
      <c r="Q75" s="85" t="s">
        <v>124</v>
      </c>
      <c r="R75" s="86" t="str">
        <f t="shared" si="13"/>
        <v>NR</v>
      </c>
      <c r="S75" s="97"/>
      <c r="T75" s="84" t="s">
        <v>123</v>
      </c>
      <c r="U75" s="85" t="s">
        <v>124</v>
      </c>
      <c r="V75" s="86" t="str">
        <f t="shared" si="14"/>
        <v>NR</v>
      </c>
      <c r="W75" s="98"/>
      <c r="X75" s="3"/>
      <c r="Y75" s="3"/>
      <c r="Z75" s="3"/>
      <c r="AA75" s="3"/>
      <c r="AB75" s="3"/>
      <c r="AC75" s="3"/>
      <c r="AD75" s="3"/>
    </row>
    <row r="76" spans="1:30" ht="16">
      <c r="A76" s="81"/>
      <c r="B76" s="89" t="s">
        <v>130</v>
      </c>
      <c r="C76" s="153" t="s">
        <v>180</v>
      </c>
      <c r="D76" s="91" t="s">
        <v>123</v>
      </c>
      <c r="E76" s="85" t="s">
        <v>124</v>
      </c>
      <c r="F76" s="86" t="str">
        <f t="shared" si="10"/>
        <v>NR</v>
      </c>
      <c r="G76" s="93"/>
      <c r="H76" s="91" t="s">
        <v>123</v>
      </c>
      <c r="I76" s="92" t="s">
        <v>124</v>
      </c>
      <c r="J76" s="86" t="str">
        <f t="shared" si="11"/>
        <v>NR</v>
      </c>
      <c r="K76" s="93"/>
      <c r="L76" s="91" t="s">
        <v>123</v>
      </c>
      <c r="M76" s="92" t="s">
        <v>124</v>
      </c>
      <c r="N76" s="86" t="str">
        <f t="shared" si="12"/>
        <v>NR</v>
      </c>
      <c r="O76" s="93"/>
      <c r="P76" s="91" t="s">
        <v>123</v>
      </c>
      <c r="Q76" s="92" t="s">
        <v>124</v>
      </c>
      <c r="R76" s="86" t="str">
        <f t="shared" si="13"/>
        <v>NR</v>
      </c>
      <c r="S76" s="93"/>
      <c r="T76" s="91" t="s">
        <v>123</v>
      </c>
      <c r="U76" s="92" t="s">
        <v>124</v>
      </c>
      <c r="V76" s="86" t="str">
        <f t="shared" si="14"/>
        <v>NR</v>
      </c>
      <c r="W76" s="94"/>
      <c r="X76" s="3"/>
      <c r="Y76" s="3"/>
      <c r="Z76" s="3"/>
      <c r="AA76" s="3"/>
      <c r="AB76" s="3"/>
      <c r="AC76" s="3"/>
      <c r="AD76" s="3"/>
    </row>
    <row r="77" spans="1:30" ht="16">
      <c r="A77" s="81"/>
      <c r="B77" s="95" t="s">
        <v>131</v>
      </c>
      <c r="C77" s="153" t="s">
        <v>180</v>
      </c>
      <c r="D77" s="91" t="s">
        <v>123</v>
      </c>
      <c r="E77" s="92" t="s">
        <v>124</v>
      </c>
      <c r="F77" s="86" t="str">
        <f t="shared" si="10"/>
        <v>NR</v>
      </c>
      <c r="G77" s="97"/>
      <c r="H77" s="84" t="s">
        <v>123</v>
      </c>
      <c r="I77" s="85" t="s">
        <v>124</v>
      </c>
      <c r="J77" s="86" t="str">
        <f t="shared" si="11"/>
        <v>NR</v>
      </c>
      <c r="K77" s="97"/>
      <c r="L77" s="84" t="s">
        <v>123</v>
      </c>
      <c r="M77" s="85" t="s">
        <v>124</v>
      </c>
      <c r="N77" s="86" t="str">
        <f t="shared" si="12"/>
        <v>NR</v>
      </c>
      <c r="O77" s="97"/>
      <c r="P77" s="84" t="s">
        <v>123</v>
      </c>
      <c r="Q77" s="85" t="s">
        <v>124</v>
      </c>
      <c r="R77" s="86" t="str">
        <f t="shared" si="13"/>
        <v>NR</v>
      </c>
      <c r="S77" s="97"/>
      <c r="T77" s="84" t="s">
        <v>123</v>
      </c>
      <c r="U77" s="85" t="s">
        <v>124</v>
      </c>
      <c r="V77" s="86" t="str">
        <f t="shared" si="14"/>
        <v>NR</v>
      </c>
      <c r="W77" s="98"/>
      <c r="X77" s="3"/>
      <c r="Y77" s="3"/>
      <c r="Z77" s="3"/>
      <c r="AA77" s="3"/>
      <c r="AB77" s="3"/>
      <c r="AC77" s="3"/>
      <c r="AD77" s="3"/>
    </row>
    <row r="78" spans="1:30" ht="16">
      <c r="A78" s="81"/>
      <c r="B78" s="89" t="s">
        <v>132</v>
      </c>
      <c r="C78" s="153" t="s">
        <v>133</v>
      </c>
      <c r="D78" s="84" t="s">
        <v>123</v>
      </c>
      <c r="E78" s="85" t="s">
        <v>124</v>
      </c>
      <c r="F78" s="86" t="str">
        <f t="shared" si="10"/>
        <v>NR</v>
      </c>
      <c r="G78" s="93"/>
      <c r="H78" s="91" t="s">
        <v>123</v>
      </c>
      <c r="I78" s="92" t="s">
        <v>124</v>
      </c>
      <c r="J78" s="86" t="str">
        <f t="shared" si="11"/>
        <v>NR</v>
      </c>
      <c r="K78" s="93"/>
      <c r="L78" s="91" t="s">
        <v>123</v>
      </c>
      <c r="M78" s="92" t="s">
        <v>124</v>
      </c>
      <c r="N78" s="86" t="str">
        <f t="shared" si="12"/>
        <v>NR</v>
      </c>
      <c r="O78" s="93"/>
      <c r="P78" s="91" t="s">
        <v>123</v>
      </c>
      <c r="Q78" s="92" t="s">
        <v>124</v>
      </c>
      <c r="R78" s="86" t="str">
        <f t="shared" si="13"/>
        <v>NR</v>
      </c>
      <c r="S78" s="93"/>
      <c r="T78" s="91" t="s">
        <v>123</v>
      </c>
      <c r="U78" s="92" t="s">
        <v>124</v>
      </c>
      <c r="V78" s="86" t="str">
        <f t="shared" si="14"/>
        <v>NR</v>
      </c>
      <c r="W78" s="94"/>
      <c r="X78" s="3"/>
      <c r="Y78" s="3"/>
      <c r="Z78" s="3"/>
      <c r="AA78" s="3"/>
      <c r="AB78" s="3"/>
      <c r="AC78" s="3"/>
      <c r="AD78" s="3"/>
    </row>
    <row r="79" spans="1:30" ht="16">
      <c r="A79" s="81"/>
      <c r="B79" s="95" t="s">
        <v>134</v>
      </c>
      <c r="C79" s="154" t="s">
        <v>126</v>
      </c>
      <c r="D79" s="84" t="s">
        <v>123</v>
      </c>
      <c r="E79" s="92" t="s">
        <v>124</v>
      </c>
      <c r="F79" s="86" t="str">
        <f t="shared" si="10"/>
        <v>NR</v>
      </c>
      <c r="G79" s="97"/>
      <c r="H79" s="84" t="s">
        <v>123</v>
      </c>
      <c r="I79" s="85" t="s">
        <v>124</v>
      </c>
      <c r="J79" s="86" t="str">
        <f t="shared" si="11"/>
        <v>NR</v>
      </c>
      <c r="K79" s="97"/>
      <c r="L79" s="84" t="s">
        <v>123</v>
      </c>
      <c r="M79" s="85" t="s">
        <v>124</v>
      </c>
      <c r="N79" s="86" t="str">
        <f t="shared" si="12"/>
        <v>NR</v>
      </c>
      <c r="O79" s="97"/>
      <c r="P79" s="84" t="s">
        <v>123</v>
      </c>
      <c r="Q79" s="85" t="s">
        <v>124</v>
      </c>
      <c r="R79" s="86" t="str">
        <f t="shared" si="13"/>
        <v>NR</v>
      </c>
      <c r="S79" s="97"/>
      <c r="T79" s="84" t="s">
        <v>123</v>
      </c>
      <c r="U79" s="85" t="s">
        <v>124</v>
      </c>
      <c r="V79" s="86" t="str">
        <f t="shared" si="14"/>
        <v>NR</v>
      </c>
      <c r="W79" s="98"/>
      <c r="X79" s="3"/>
      <c r="Y79" s="3"/>
      <c r="Z79" s="3"/>
      <c r="AA79" s="3"/>
      <c r="AB79" s="3"/>
      <c r="AC79" s="3"/>
      <c r="AD79" s="3"/>
    </row>
    <row r="80" spans="1:30" ht="16">
      <c r="A80" s="81"/>
      <c r="B80" s="89" t="s">
        <v>135</v>
      </c>
      <c r="C80" s="153" t="s">
        <v>180</v>
      </c>
      <c r="D80" s="91" t="s">
        <v>123</v>
      </c>
      <c r="E80" s="85" t="s">
        <v>124</v>
      </c>
      <c r="F80" s="86" t="str">
        <f t="shared" si="10"/>
        <v>NR</v>
      </c>
      <c r="G80" s="93"/>
      <c r="H80" s="91" t="s">
        <v>123</v>
      </c>
      <c r="I80" s="92" t="s">
        <v>124</v>
      </c>
      <c r="J80" s="86" t="str">
        <f t="shared" si="11"/>
        <v>NR</v>
      </c>
      <c r="K80" s="93"/>
      <c r="L80" s="91" t="s">
        <v>123</v>
      </c>
      <c r="M80" s="92" t="s">
        <v>124</v>
      </c>
      <c r="N80" s="86" t="str">
        <f t="shared" si="12"/>
        <v>NR</v>
      </c>
      <c r="O80" s="93"/>
      <c r="P80" s="91" t="s">
        <v>123</v>
      </c>
      <c r="Q80" s="92" t="s">
        <v>124</v>
      </c>
      <c r="R80" s="86" t="str">
        <f t="shared" si="13"/>
        <v>NR</v>
      </c>
      <c r="S80" s="93"/>
      <c r="T80" s="91" t="s">
        <v>123</v>
      </c>
      <c r="U80" s="92" t="s">
        <v>124</v>
      </c>
      <c r="V80" s="86" t="str">
        <f t="shared" si="14"/>
        <v>NR</v>
      </c>
      <c r="W80" s="94"/>
      <c r="X80" s="3"/>
      <c r="Y80" s="3"/>
      <c r="Z80" s="3"/>
      <c r="AA80" s="3"/>
      <c r="AB80" s="3"/>
      <c r="AC80" s="3"/>
      <c r="AD80" s="3"/>
    </row>
    <row r="81" spans="1:30" ht="16">
      <c r="A81" s="81"/>
      <c r="B81" s="95" t="s">
        <v>136</v>
      </c>
      <c r="C81" s="153" t="s">
        <v>180</v>
      </c>
      <c r="D81" s="84" t="s">
        <v>123</v>
      </c>
      <c r="E81" s="92" t="s">
        <v>124</v>
      </c>
      <c r="F81" s="86" t="str">
        <f t="shared" si="10"/>
        <v>NR</v>
      </c>
      <c r="G81" s="97"/>
      <c r="H81" s="84" t="s">
        <v>123</v>
      </c>
      <c r="I81" s="85" t="s">
        <v>124</v>
      </c>
      <c r="J81" s="86" t="str">
        <f t="shared" si="11"/>
        <v>NR</v>
      </c>
      <c r="K81" s="97"/>
      <c r="L81" s="84" t="s">
        <v>123</v>
      </c>
      <c r="M81" s="85" t="s">
        <v>124</v>
      </c>
      <c r="N81" s="86" t="str">
        <f t="shared" si="12"/>
        <v>NR</v>
      </c>
      <c r="O81" s="97"/>
      <c r="P81" s="84" t="s">
        <v>123</v>
      </c>
      <c r="Q81" s="85" t="s">
        <v>124</v>
      </c>
      <c r="R81" s="86" t="str">
        <f t="shared" si="13"/>
        <v>NR</v>
      </c>
      <c r="S81" s="97"/>
      <c r="T81" s="84" t="s">
        <v>123</v>
      </c>
      <c r="U81" s="85" t="s">
        <v>124</v>
      </c>
      <c r="V81" s="86" t="str">
        <f t="shared" si="14"/>
        <v>NR</v>
      </c>
      <c r="W81" s="98"/>
      <c r="X81" s="3"/>
      <c r="Y81" s="3"/>
      <c r="Z81" s="3"/>
      <c r="AA81" s="3"/>
      <c r="AB81" s="3"/>
      <c r="AC81" s="3"/>
      <c r="AD81" s="3"/>
    </row>
    <row r="82" spans="1:30" ht="16">
      <c r="A82" s="81"/>
      <c r="B82" s="89" t="s">
        <v>137</v>
      </c>
      <c r="C82" s="153" t="s">
        <v>180</v>
      </c>
      <c r="D82" s="91" t="s">
        <v>123</v>
      </c>
      <c r="E82" s="85" t="s">
        <v>124</v>
      </c>
      <c r="F82" s="86" t="str">
        <f t="shared" si="10"/>
        <v>NR</v>
      </c>
      <c r="G82" s="93"/>
      <c r="H82" s="91" t="s">
        <v>123</v>
      </c>
      <c r="I82" s="92" t="s">
        <v>124</v>
      </c>
      <c r="J82" s="86" t="str">
        <f t="shared" si="11"/>
        <v>NR</v>
      </c>
      <c r="K82" s="93"/>
      <c r="L82" s="91" t="s">
        <v>123</v>
      </c>
      <c r="M82" s="92" t="s">
        <v>124</v>
      </c>
      <c r="N82" s="86" t="str">
        <f t="shared" si="12"/>
        <v>NR</v>
      </c>
      <c r="O82" s="93"/>
      <c r="P82" s="91" t="s">
        <v>123</v>
      </c>
      <c r="Q82" s="92" t="s">
        <v>124</v>
      </c>
      <c r="R82" s="86" t="str">
        <f t="shared" si="13"/>
        <v>NR</v>
      </c>
      <c r="S82" s="93"/>
      <c r="T82" s="91" t="s">
        <v>123</v>
      </c>
      <c r="U82" s="92" t="s">
        <v>124</v>
      </c>
      <c r="V82" s="86" t="str">
        <f t="shared" si="14"/>
        <v>NR</v>
      </c>
      <c r="W82" s="94"/>
      <c r="X82" s="3"/>
      <c r="Y82" s="3"/>
      <c r="Z82" s="3"/>
      <c r="AA82" s="3"/>
      <c r="AB82" s="3"/>
      <c r="AC82" s="3"/>
      <c r="AD82" s="3"/>
    </row>
    <row r="83" spans="1:30" ht="16">
      <c r="A83" s="81"/>
      <c r="B83" s="95" t="s">
        <v>138</v>
      </c>
      <c r="C83" s="153" t="s">
        <v>180</v>
      </c>
      <c r="D83" s="84" t="s">
        <v>123</v>
      </c>
      <c r="E83" s="92" t="s">
        <v>124</v>
      </c>
      <c r="F83" s="86" t="str">
        <f t="shared" si="10"/>
        <v>NR</v>
      </c>
      <c r="G83" s="97"/>
      <c r="H83" s="84" t="s">
        <v>123</v>
      </c>
      <c r="I83" s="85" t="s">
        <v>124</v>
      </c>
      <c r="J83" s="86" t="str">
        <f t="shared" si="11"/>
        <v>NR</v>
      </c>
      <c r="K83" s="97"/>
      <c r="L83" s="84" t="s">
        <v>123</v>
      </c>
      <c r="M83" s="85" t="s">
        <v>124</v>
      </c>
      <c r="N83" s="86" t="str">
        <f t="shared" si="12"/>
        <v>NR</v>
      </c>
      <c r="O83" s="97"/>
      <c r="P83" s="84" t="s">
        <v>123</v>
      </c>
      <c r="Q83" s="85" t="s">
        <v>124</v>
      </c>
      <c r="R83" s="86" t="str">
        <f t="shared" si="13"/>
        <v>NR</v>
      </c>
      <c r="S83" s="97"/>
      <c r="T83" s="84" t="s">
        <v>123</v>
      </c>
      <c r="U83" s="85" t="s">
        <v>124</v>
      </c>
      <c r="V83" s="86" t="str">
        <f t="shared" si="14"/>
        <v>NR</v>
      </c>
      <c r="W83" s="98"/>
      <c r="X83" s="3"/>
      <c r="Y83" s="3"/>
      <c r="Z83" s="3"/>
      <c r="AA83" s="3"/>
      <c r="AB83" s="3"/>
      <c r="AC83" s="3"/>
      <c r="AD83" s="3"/>
    </row>
    <row r="84" spans="1:30" ht="16">
      <c r="A84" s="81"/>
      <c r="B84" s="89" t="s">
        <v>139</v>
      </c>
      <c r="C84" s="153" t="s">
        <v>180</v>
      </c>
      <c r="D84" s="91" t="s">
        <v>123</v>
      </c>
      <c r="E84" s="85" t="s">
        <v>124</v>
      </c>
      <c r="F84" s="86" t="str">
        <f t="shared" si="10"/>
        <v>NR</v>
      </c>
      <c r="G84" s="93"/>
      <c r="H84" s="91" t="s">
        <v>123</v>
      </c>
      <c r="I84" s="92" t="s">
        <v>124</v>
      </c>
      <c r="J84" s="86" t="str">
        <f t="shared" si="11"/>
        <v>NR</v>
      </c>
      <c r="K84" s="93"/>
      <c r="L84" s="91" t="s">
        <v>123</v>
      </c>
      <c r="M84" s="92" t="s">
        <v>124</v>
      </c>
      <c r="N84" s="86" t="str">
        <f t="shared" si="12"/>
        <v>NR</v>
      </c>
      <c r="O84" s="93"/>
      <c r="P84" s="91" t="s">
        <v>123</v>
      </c>
      <c r="Q84" s="92" t="s">
        <v>124</v>
      </c>
      <c r="R84" s="86" t="str">
        <f t="shared" si="13"/>
        <v>NR</v>
      </c>
      <c r="S84" s="93"/>
      <c r="T84" s="91" t="s">
        <v>123</v>
      </c>
      <c r="U84" s="92" t="s">
        <v>124</v>
      </c>
      <c r="V84" s="86" t="str">
        <f t="shared" si="14"/>
        <v>NR</v>
      </c>
      <c r="W84" s="94"/>
      <c r="X84" s="3"/>
      <c r="Y84" s="3"/>
      <c r="Z84" s="3"/>
      <c r="AA84" s="3"/>
      <c r="AB84" s="3"/>
      <c r="AC84" s="3"/>
      <c r="AD84" s="3"/>
    </row>
    <row r="85" spans="1:30" ht="16">
      <c r="A85" s="81"/>
      <c r="B85" s="95" t="s">
        <v>140</v>
      </c>
      <c r="C85" s="154" t="s">
        <v>126</v>
      </c>
      <c r="D85" s="84" t="s">
        <v>123</v>
      </c>
      <c r="E85" s="92" t="s">
        <v>124</v>
      </c>
      <c r="F85" s="86" t="str">
        <f t="shared" si="10"/>
        <v>NR</v>
      </c>
      <c r="G85" s="97"/>
      <c r="H85" s="84" t="s">
        <v>123</v>
      </c>
      <c r="I85" s="85" t="s">
        <v>124</v>
      </c>
      <c r="J85" s="86" t="str">
        <f t="shared" si="11"/>
        <v>NR</v>
      </c>
      <c r="K85" s="97"/>
      <c r="L85" s="84" t="s">
        <v>123</v>
      </c>
      <c r="M85" s="85" t="s">
        <v>124</v>
      </c>
      <c r="N85" s="86" t="str">
        <f t="shared" si="12"/>
        <v>NR</v>
      </c>
      <c r="O85" s="97"/>
      <c r="P85" s="84" t="s">
        <v>123</v>
      </c>
      <c r="Q85" s="85" t="s">
        <v>124</v>
      </c>
      <c r="R85" s="86" t="str">
        <f t="shared" si="13"/>
        <v>NR</v>
      </c>
      <c r="S85" s="97"/>
      <c r="T85" s="84" t="s">
        <v>123</v>
      </c>
      <c r="U85" s="85" t="s">
        <v>124</v>
      </c>
      <c r="V85" s="86" t="str">
        <f t="shared" si="14"/>
        <v>NR</v>
      </c>
      <c r="W85" s="98"/>
      <c r="X85" s="3"/>
      <c r="Y85" s="3"/>
      <c r="Z85" s="3"/>
      <c r="AA85" s="3"/>
      <c r="AB85" s="3"/>
      <c r="AC85" s="3"/>
      <c r="AD85" s="3"/>
    </row>
    <row r="86" spans="1:30" ht="16">
      <c r="A86" s="81"/>
      <c r="B86" s="89" t="s">
        <v>141</v>
      </c>
      <c r="C86" s="153" t="s">
        <v>126</v>
      </c>
      <c r="D86" s="91" t="s">
        <v>123</v>
      </c>
      <c r="E86" s="85" t="s">
        <v>124</v>
      </c>
      <c r="F86" s="86" t="str">
        <f t="shared" si="10"/>
        <v>NR</v>
      </c>
      <c r="G86" s="93"/>
      <c r="H86" s="91" t="s">
        <v>123</v>
      </c>
      <c r="I86" s="92" t="s">
        <v>124</v>
      </c>
      <c r="J86" s="86" t="str">
        <f t="shared" si="11"/>
        <v>NR</v>
      </c>
      <c r="K86" s="93"/>
      <c r="L86" s="91" t="s">
        <v>123</v>
      </c>
      <c r="M86" s="92" t="s">
        <v>124</v>
      </c>
      <c r="N86" s="86" t="str">
        <f t="shared" si="12"/>
        <v>NR</v>
      </c>
      <c r="O86" s="93"/>
      <c r="P86" s="91" t="s">
        <v>123</v>
      </c>
      <c r="Q86" s="92" t="s">
        <v>124</v>
      </c>
      <c r="R86" s="86" t="str">
        <f t="shared" si="13"/>
        <v>NR</v>
      </c>
      <c r="S86" s="93"/>
      <c r="T86" s="91" t="s">
        <v>123</v>
      </c>
      <c r="U86" s="92" t="s">
        <v>124</v>
      </c>
      <c r="V86" s="86" t="str">
        <f t="shared" si="14"/>
        <v>NR</v>
      </c>
      <c r="W86" s="94"/>
      <c r="X86" s="3"/>
      <c r="Y86" s="3"/>
      <c r="Z86" s="3"/>
      <c r="AA86" s="3"/>
      <c r="AB86" s="3"/>
      <c r="AC86" s="3"/>
      <c r="AD86" s="3"/>
    </row>
    <row r="87" spans="1:30" ht="16">
      <c r="A87" s="81"/>
      <c r="B87" s="95" t="s">
        <v>142</v>
      </c>
      <c r="C87" s="154" t="s">
        <v>126</v>
      </c>
      <c r="D87" s="84" t="s">
        <v>123</v>
      </c>
      <c r="E87" s="92" t="s">
        <v>124</v>
      </c>
      <c r="F87" s="86" t="str">
        <f t="shared" si="10"/>
        <v>NR</v>
      </c>
      <c r="G87" s="97"/>
      <c r="H87" s="84" t="s">
        <v>123</v>
      </c>
      <c r="I87" s="85" t="s">
        <v>124</v>
      </c>
      <c r="J87" s="86" t="str">
        <f t="shared" si="11"/>
        <v>NR</v>
      </c>
      <c r="K87" s="97"/>
      <c r="L87" s="84" t="s">
        <v>123</v>
      </c>
      <c r="M87" s="85" t="s">
        <v>124</v>
      </c>
      <c r="N87" s="86" t="str">
        <f t="shared" si="12"/>
        <v>NR</v>
      </c>
      <c r="O87" s="97"/>
      <c r="P87" s="84" t="s">
        <v>123</v>
      </c>
      <c r="Q87" s="85" t="s">
        <v>124</v>
      </c>
      <c r="R87" s="86" t="str">
        <f t="shared" si="13"/>
        <v>NR</v>
      </c>
      <c r="S87" s="97"/>
      <c r="T87" s="84" t="s">
        <v>123</v>
      </c>
      <c r="U87" s="85" t="s">
        <v>124</v>
      </c>
      <c r="V87" s="86" t="str">
        <f t="shared" si="14"/>
        <v>NR</v>
      </c>
      <c r="W87" s="98"/>
      <c r="X87" s="3"/>
      <c r="Y87" s="3"/>
      <c r="Z87" s="3"/>
      <c r="AA87" s="3"/>
      <c r="AB87" s="3"/>
      <c r="AC87" s="3"/>
      <c r="AD87" s="3"/>
    </row>
    <row r="88" spans="1:30" ht="16">
      <c r="A88" s="81"/>
      <c r="B88" s="89" t="s">
        <v>143</v>
      </c>
      <c r="C88" s="153" t="s">
        <v>126</v>
      </c>
      <c r="D88" s="91" t="s">
        <v>123</v>
      </c>
      <c r="E88" s="85" t="s">
        <v>124</v>
      </c>
      <c r="F88" s="86" t="str">
        <f t="shared" si="10"/>
        <v>NR</v>
      </c>
      <c r="G88" s="93"/>
      <c r="H88" s="91" t="s">
        <v>123</v>
      </c>
      <c r="I88" s="92" t="s">
        <v>124</v>
      </c>
      <c r="J88" s="86" t="str">
        <f t="shared" si="11"/>
        <v>NR</v>
      </c>
      <c r="K88" s="93"/>
      <c r="L88" s="91" t="s">
        <v>123</v>
      </c>
      <c r="M88" s="92" t="s">
        <v>124</v>
      </c>
      <c r="N88" s="86" t="str">
        <f t="shared" si="12"/>
        <v>NR</v>
      </c>
      <c r="O88" s="93"/>
      <c r="P88" s="91" t="s">
        <v>123</v>
      </c>
      <c r="Q88" s="92" t="s">
        <v>124</v>
      </c>
      <c r="R88" s="86" t="str">
        <f t="shared" si="13"/>
        <v>NR</v>
      </c>
      <c r="S88" s="93"/>
      <c r="T88" s="91" t="s">
        <v>123</v>
      </c>
      <c r="U88" s="92" t="s">
        <v>124</v>
      </c>
      <c r="V88" s="86" t="str">
        <f t="shared" si="14"/>
        <v>NR</v>
      </c>
      <c r="W88" s="94"/>
      <c r="X88" s="3"/>
      <c r="Y88" s="3"/>
      <c r="Z88" s="3"/>
      <c r="AA88" s="3"/>
      <c r="AB88" s="3"/>
      <c r="AC88" s="3"/>
      <c r="AD88" s="3"/>
    </row>
    <row r="89" spans="1:30" ht="16">
      <c r="A89" s="81"/>
      <c r="B89" s="95" t="s">
        <v>144</v>
      </c>
      <c r="C89" s="154" t="s">
        <v>126</v>
      </c>
      <c r="D89" s="84" t="s">
        <v>123</v>
      </c>
      <c r="E89" s="92" t="s">
        <v>124</v>
      </c>
      <c r="F89" s="86" t="str">
        <f t="shared" si="10"/>
        <v>NR</v>
      </c>
      <c r="G89" s="97"/>
      <c r="H89" s="84" t="s">
        <v>123</v>
      </c>
      <c r="I89" s="85" t="s">
        <v>124</v>
      </c>
      <c r="J89" s="86" t="str">
        <f t="shared" si="11"/>
        <v>NR</v>
      </c>
      <c r="K89" s="97"/>
      <c r="L89" s="84" t="s">
        <v>123</v>
      </c>
      <c r="M89" s="85" t="s">
        <v>124</v>
      </c>
      <c r="N89" s="86" t="str">
        <f t="shared" si="12"/>
        <v>NR</v>
      </c>
      <c r="O89" s="97"/>
      <c r="P89" s="84" t="s">
        <v>123</v>
      </c>
      <c r="Q89" s="85" t="s">
        <v>124</v>
      </c>
      <c r="R89" s="86" t="str">
        <f t="shared" si="13"/>
        <v>NR</v>
      </c>
      <c r="S89" s="97"/>
      <c r="T89" s="84" t="s">
        <v>123</v>
      </c>
      <c r="U89" s="85" t="s">
        <v>124</v>
      </c>
      <c r="V89" s="86" t="str">
        <f t="shared" si="14"/>
        <v>NR</v>
      </c>
      <c r="W89" s="98"/>
      <c r="X89" s="3"/>
      <c r="Y89" s="3"/>
      <c r="Z89" s="3"/>
      <c r="AA89" s="3"/>
      <c r="AB89" s="3"/>
      <c r="AC89" s="3"/>
      <c r="AD89" s="3"/>
    </row>
    <row r="90" spans="1:30" ht="16">
      <c r="A90" s="81"/>
      <c r="B90" s="89" t="s">
        <v>145</v>
      </c>
      <c r="C90" s="153" t="s">
        <v>126</v>
      </c>
      <c r="D90" s="91" t="s">
        <v>123</v>
      </c>
      <c r="E90" s="85" t="s">
        <v>124</v>
      </c>
      <c r="F90" s="86" t="str">
        <f t="shared" si="10"/>
        <v>NR</v>
      </c>
      <c r="G90" s="90"/>
      <c r="H90" s="91" t="s">
        <v>123</v>
      </c>
      <c r="I90" s="92" t="s">
        <v>124</v>
      </c>
      <c r="J90" s="86" t="str">
        <f t="shared" si="11"/>
        <v>NR</v>
      </c>
      <c r="K90" s="90"/>
      <c r="L90" s="91" t="s">
        <v>123</v>
      </c>
      <c r="M90" s="92" t="s">
        <v>124</v>
      </c>
      <c r="N90" s="86" t="str">
        <f t="shared" si="12"/>
        <v>NR</v>
      </c>
      <c r="O90" s="90"/>
      <c r="P90" s="91" t="s">
        <v>123</v>
      </c>
      <c r="Q90" s="92" t="s">
        <v>124</v>
      </c>
      <c r="R90" s="86" t="str">
        <f t="shared" si="13"/>
        <v>NR</v>
      </c>
      <c r="S90" s="90"/>
      <c r="T90" s="91" t="s">
        <v>123</v>
      </c>
      <c r="U90" s="92" t="s">
        <v>124</v>
      </c>
      <c r="V90" s="86" t="str">
        <f t="shared" si="14"/>
        <v>NR</v>
      </c>
      <c r="W90" s="94"/>
      <c r="X90" s="3"/>
      <c r="Y90" s="3"/>
      <c r="Z90" s="3"/>
      <c r="AA90" s="3"/>
      <c r="AB90" s="3"/>
      <c r="AC90" s="3"/>
      <c r="AD90" s="3"/>
    </row>
    <row r="91" spans="1:30" ht="16">
      <c r="A91" s="81"/>
      <c r="B91" s="95" t="s">
        <v>146</v>
      </c>
      <c r="C91" s="153" t="s">
        <v>180</v>
      </c>
      <c r="D91" s="84" t="s">
        <v>123</v>
      </c>
      <c r="E91" s="92" t="s">
        <v>124</v>
      </c>
      <c r="F91" s="86" t="str">
        <f t="shared" si="10"/>
        <v>NR</v>
      </c>
      <c r="G91" s="100"/>
      <c r="H91" s="84" t="s">
        <v>123</v>
      </c>
      <c r="I91" s="85" t="s">
        <v>124</v>
      </c>
      <c r="J91" s="86" t="str">
        <f t="shared" si="11"/>
        <v>NR</v>
      </c>
      <c r="K91" s="100"/>
      <c r="L91" s="84" t="s">
        <v>123</v>
      </c>
      <c r="M91" s="85" t="s">
        <v>124</v>
      </c>
      <c r="N91" s="86" t="str">
        <f t="shared" si="12"/>
        <v>NR</v>
      </c>
      <c r="O91" s="100"/>
      <c r="P91" s="84" t="s">
        <v>123</v>
      </c>
      <c r="Q91" s="85" t="s">
        <v>124</v>
      </c>
      <c r="R91" s="86" t="str">
        <f t="shared" si="13"/>
        <v>NR</v>
      </c>
      <c r="S91" s="100"/>
      <c r="T91" s="84" t="s">
        <v>123</v>
      </c>
      <c r="U91" s="85" t="s">
        <v>124</v>
      </c>
      <c r="V91" s="86" t="str">
        <f t="shared" si="14"/>
        <v>NR</v>
      </c>
      <c r="W91" s="98"/>
      <c r="X91" s="3"/>
      <c r="Y91" s="3"/>
      <c r="Z91" s="3"/>
      <c r="AA91" s="3"/>
      <c r="AB91" s="3"/>
      <c r="AC91" s="3"/>
      <c r="AD91" s="3"/>
    </row>
    <row r="92" spans="1:30" ht="16">
      <c r="A92" s="81"/>
      <c r="B92" s="89" t="s">
        <v>147</v>
      </c>
      <c r="C92" s="101" t="s">
        <v>148</v>
      </c>
      <c r="D92" s="102" t="s">
        <v>149</v>
      </c>
      <c r="E92" s="103" t="s">
        <v>150</v>
      </c>
      <c r="F92" s="86" t="str">
        <f t="shared" si="10"/>
        <v>NC</v>
      </c>
      <c r="G92" s="93"/>
      <c r="H92" s="102" t="s">
        <v>149</v>
      </c>
      <c r="I92" s="103" t="s">
        <v>150</v>
      </c>
      <c r="J92" s="86" t="str">
        <f t="shared" si="11"/>
        <v>NC</v>
      </c>
      <c r="K92" s="93"/>
      <c r="L92" s="102" t="s">
        <v>149</v>
      </c>
      <c r="M92" s="103" t="s">
        <v>150</v>
      </c>
      <c r="N92" s="86" t="str">
        <f t="shared" si="12"/>
        <v>NC</v>
      </c>
      <c r="O92" s="93"/>
      <c r="P92" s="102" t="s">
        <v>149</v>
      </c>
      <c r="Q92" s="103" t="s">
        <v>150</v>
      </c>
      <c r="R92" s="86" t="str">
        <f t="shared" si="13"/>
        <v>NC</v>
      </c>
      <c r="S92" s="93"/>
      <c r="T92" s="102" t="s">
        <v>149</v>
      </c>
      <c r="U92" s="103" t="s">
        <v>150</v>
      </c>
      <c r="V92" s="86" t="str">
        <f t="shared" si="14"/>
        <v>NC</v>
      </c>
      <c r="W92" s="94"/>
      <c r="X92" s="3"/>
      <c r="Y92" s="3"/>
      <c r="Z92" s="3"/>
      <c r="AA92" s="3"/>
      <c r="AB92" s="3"/>
      <c r="AC92" s="3"/>
      <c r="AD92" s="3"/>
    </row>
    <row r="93" spans="1:30" ht="16">
      <c r="A93" s="81"/>
      <c r="B93" s="95" t="s">
        <v>151</v>
      </c>
      <c r="C93" s="153" t="s">
        <v>152</v>
      </c>
      <c r="D93" s="104" t="s">
        <v>149</v>
      </c>
      <c r="E93" s="85" t="s">
        <v>149</v>
      </c>
      <c r="F93" s="86" t="str">
        <f t="shared" si="10"/>
        <v>NC</v>
      </c>
      <c r="G93" s="97"/>
      <c r="H93" s="104" t="s">
        <v>149</v>
      </c>
      <c r="I93" s="85" t="s">
        <v>149</v>
      </c>
      <c r="J93" s="86" t="str">
        <f t="shared" si="11"/>
        <v>NC</v>
      </c>
      <c r="K93" s="97"/>
      <c r="L93" s="104" t="s">
        <v>149</v>
      </c>
      <c r="M93" s="85" t="s">
        <v>149</v>
      </c>
      <c r="N93" s="86" t="str">
        <f t="shared" si="12"/>
        <v>NC</v>
      </c>
      <c r="O93" s="97"/>
      <c r="P93" s="104" t="s">
        <v>149</v>
      </c>
      <c r="Q93" s="85" t="s">
        <v>149</v>
      </c>
      <c r="R93" s="86" t="str">
        <f t="shared" si="13"/>
        <v>NC</v>
      </c>
      <c r="S93" s="97"/>
      <c r="T93" s="104" t="s">
        <v>149</v>
      </c>
      <c r="U93" s="85" t="s">
        <v>149</v>
      </c>
      <c r="V93" s="86" t="str">
        <f t="shared" si="14"/>
        <v>NC</v>
      </c>
      <c r="W93" s="98"/>
      <c r="X93" s="3"/>
      <c r="Y93" s="3"/>
      <c r="Z93" s="3"/>
      <c r="AA93" s="3"/>
      <c r="AB93" s="3"/>
      <c r="AC93" s="3"/>
      <c r="AD93" s="3"/>
    </row>
    <row r="94" spans="1:30" ht="16">
      <c r="A94" s="81"/>
      <c r="B94" s="89" t="s">
        <v>153</v>
      </c>
      <c r="C94" s="154" t="s">
        <v>154</v>
      </c>
      <c r="D94" s="91" t="s">
        <v>123</v>
      </c>
      <c r="E94" s="85" t="s">
        <v>124</v>
      </c>
      <c r="F94" s="86" t="str">
        <f t="shared" si="10"/>
        <v>NR</v>
      </c>
      <c r="G94" s="93"/>
      <c r="H94" s="91" t="s">
        <v>123</v>
      </c>
      <c r="I94" s="92" t="s">
        <v>124</v>
      </c>
      <c r="J94" s="86" t="str">
        <f t="shared" si="11"/>
        <v>NR</v>
      </c>
      <c r="K94" s="93"/>
      <c r="L94" s="91" t="s">
        <v>123</v>
      </c>
      <c r="M94" s="92" t="s">
        <v>124</v>
      </c>
      <c r="N94" s="86" t="str">
        <f t="shared" si="12"/>
        <v>NR</v>
      </c>
      <c r="O94" s="93"/>
      <c r="P94" s="91" t="s">
        <v>123</v>
      </c>
      <c r="Q94" s="92" t="s">
        <v>124</v>
      </c>
      <c r="R94" s="86" t="str">
        <f t="shared" si="13"/>
        <v>NR</v>
      </c>
      <c r="S94" s="93"/>
      <c r="T94" s="91" t="s">
        <v>123</v>
      </c>
      <c r="U94" s="92" t="s">
        <v>124</v>
      </c>
      <c r="V94" s="86" t="str">
        <f t="shared" si="14"/>
        <v>NR</v>
      </c>
      <c r="W94" s="94"/>
      <c r="X94" s="3"/>
      <c r="Y94" s="3"/>
      <c r="Z94" s="3"/>
      <c r="AA94" s="3"/>
      <c r="AB94" s="3"/>
      <c r="AC94" s="3"/>
      <c r="AD94" s="3"/>
    </row>
    <row r="95" spans="1:30" ht="16">
      <c r="A95" s="81"/>
      <c r="B95" s="95" t="s">
        <v>155</v>
      </c>
      <c r="C95" s="155" t="s">
        <v>75</v>
      </c>
      <c r="D95" s="104" t="s">
        <v>123</v>
      </c>
      <c r="E95" s="85" t="s">
        <v>124</v>
      </c>
      <c r="F95" s="86" t="str">
        <f t="shared" si="10"/>
        <v>NR</v>
      </c>
      <c r="G95" s="97"/>
      <c r="H95" s="104" t="s">
        <v>123</v>
      </c>
      <c r="I95" s="85" t="s">
        <v>124</v>
      </c>
      <c r="J95" s="86" t="str">
        <f t="shared" si="11"/>
        <v>NR</v>
      </c>
      <c r="K95" s="97"/>
      <c r="L95" s="104" t="s">
        <v>123</v>
      </c>
      <c r="M95" s="85" t="s">
        <v>124</v>
      </c>
      <c r="N95" s="86" t="str">
        <f t="shared" si="12"/>
        <v>NR</v>
      </c>
      <c r="O95" s="97"/>
      <c r="P95" s="104" t="s">
        <v>123</v>
      </c>
      <c r="Q95" s="85" t="s">
        <v>124</v>
      </c>
      <c r="R95" s="86" t="str">
        <f t="shared" si="13"/>
        <v>NR</v>
      </c>
      <c r="S95" s="97"/>
      <c r="T95" s="104" t="s">
        <v>123</v>
      </c>
      <c r="U95" s="85" t="s">
        <v>124</v>
      </c>
      <c r="V95" s="86" t="str">
        <f t="shared" si="14"/>
        <v>NR</v>
      </c>
      <c r="W95" s="98"/>
      <c r="X95" s="3"/>
      <c r="Y95" s="3"/>
      <c r="Z95" s="3"/>
      <c r="AA95" s="3"/>
      <c r="AB95" s="3"/>
      <c r="AC95" s="3"/>
      <c r="AD95" s="3"/>
    </row>
    <row r="96" spans="1:30" ht="16">
      <c r="A96" s="81"/>
      <c r="B96" s="89" t="s">
        <v>157</v>
      </c>
      <c r="C96" s="156" t="s">
        <v>148</v>
      </c>
      <c r="D96" s="91" t="s">
        <v>123</v>
      </c>
      <c r="E96" s="92" t="s">
        <v>124</v>
      </c>
      <c r="F96" s="86" t="str">
        <f t="shared" si="10"/>
        <v>NR</v>
      </c>
      <c r="G96" s="93"/>
      <c r="H96" s="91" t="s">
        <v>123</v>
      </c>
      <c r="I96" s="92" t="s">
        <v>124</v>
      </c>
      <c r="J96" s="86" t="str">
        <f t="shared" si="11"/>
        <v>NR</v>
      </c>
      <c r="K96" s="93"/>
      <c r="L96" s="91" t="s">
        <v>123</v>
      </c>
      <c r="M96" s="92" t="s">
        <v>124</v>
      </c>
      <c r="N96" s="86" t="str">
        <f t="shared" si="12"/>
        <v>NR</v>
      </c>
      <c r="O96" s="93"/>
      <c r="P96" s="91" t="s">
        <v>123</v>
      </c>
      <c r="Q96" s="92" t="s">
        <v>124</v>
      </c>
      <c r="R96" s="86" t="str">
        <f t="shared" si="13"/>
        <v>NR</v>
      </c>
      <c r="S96" s="93"/>
      <c r="T96" s="91" t="s">
        <v>123</v>
      </c>
      <c r="U96" s="92" t="s">
        <v>124</v>
      </c>
      <c r="V96" s="86" t="str">
        <f t="shared" si="14"/>
        <v>NR</v>
      </c>
      <c r="W96" s="94"/>
      <c r="X96" s="3"/>
      <c r="Y96" s="3"/>
      <c r="Z96" s="3"/>
      <c r="AA96" s="3"/>
      <c r="AB96" s="3"/>
      <c r="AC96" s="3"/>
      <c r="AD96" s="3"/>
    </row>
    <row r="97" spans="1:30" ht="16">
      <c r="A97" s="81"/>
      <c r="B97" s="95" t="s">
        <v>158</v>
      </c>
      <c r="C97" s="153" t="s">
        <v>152</v>
      </c>
      <c r="D97" s="104" t="s">
        <v>123</v>
      </c>
      <c r="E97" s="85" t="s">
        <v>124</v>
      </c>
      <c r="F97" s="86" t="str">
        <f t="shared" si="10"/>
        <v>NR</v>
      </c>
      <c r="G97" s="157"/>
      <c r="H97" s="104" t="s">
        <v>123</v>
      </c>
      <c r="I97" s="85" t="s">
        <v>124</v>
      </c>
      <c r="J97" s="86" t="str">
        <f t="shared" si="11"/>
        <v>NR</v>
      </c>
      <c r="K97" s="157"/>
      <c r="L97" s="104" t="s">
        <v>123</v>
      </c>
      <c r="M97" s="85" t="s">
        <v>124</v>
      </c>
      <c r="N97" s="86" t="str">
        <f t="shared" si="12"/>
        <v>NR</v>
      </c>
      <c r="O97" s="157"/>
      <c r="P97" s="104" t="s">
        <v>123</v>
      </c>
      <c r="Q97" s="85" t="s">
        <v>124</v>
      </c>
      <c r="R97" s="86" t="str">
        <f t="shared" si="13"/>
        <v>NR</v>
      </c>
      <c r="S97" s="157"/>
      <c r="T97" s="104" t="s">
        <v>123</v>
      </c>
      <c r="U97" s="85" t="s">
        <v>124</v>
      </c>
      <c r="V97" s="86" t="str">
        <f t="shared" si="14"/>
        <v>NR</v>
      </c>
      <c r="W97" s="158"/>
      <c r="X97" s="3"/>
      <c r="Y97" s="3"/>
      <c r="Z97" s="3"/>
      <c r="AA97" s="3"/>
      <c r="AB97" s="3"/>
      <c r="AC97" s="3"/>
      <c r="AD97" s="3"/>
    </row>
    <row r="98" spans="1:30" ht="27.75" customHeight="1">
      <c r="A98" s="115"/>
      <c r="B98" s="556" t="s">
        <v>181</v>
      </c>
      <c r="C98" s="562"/>
      <c r="D98" s="563" t="s">
        <v>160</v>
      </c>
      <c r="E98" s="564"/>
      <c r="F98" s="560"/>
      <c r="G98" s="565"/>
      <c r="H98" s="548" t="s">
        <v>160</v>
      </c>
      <c r="I98" s="549"/>
      <c r="J98" s="536"/>
      <c r="K98" s="550"/>
      <c r="L98" s="548" t="s">
        <v>160</v>
      </c>
      <c r="M98" s="549"/>
      <c r="N98" s="549"/>
      <c r="O98" s="550"/>
      <c r="P98" s="548" t="s">
        <v>160</v>
      </c>
      <c r="Q98" s="549"/>
      <c r="R98" s="549"/>
      <c r="S98" s="550"/>
      <c r="T98" s="548" t="s">
        <v>160</v>
      </c>
      <c r="U98" s="549"/>
      <c r="V98" s="549"/>
      <c r="W98" s="567"/>
      <c r="X98" s="10"/>
      <c r="Y98" s="10"/>
      <c r="Z98" s="10"/>
      <c r="AA98" s="10"/>
      <c r="AB98" s="10"/>
      <c r="AC98" s="10"/>
      <c r="AD98" s="10"/>
    </row>
    <row r="99" spans="1:30" ht="27.75" customHeight="1">
      <c r="A99" s="115"/>
      <c r="B99" s="556" t="s">
        <v>182</v>
      </c>
      <c r="C99" s="557"/>
      <c r="D99" s="558" t="s">
        <v>160</v>
      </c>
      <c r="E99" s="559"/>
      <c r="F99" s="560"/>
      <c r="G99" s="561"/>
      <c r="H99" s="534" t="s">
        <v>160</v>
      </c>
      <c r="I99" s="535"/>
      <c r="J99" s="536"/>
      <c r="K99" s="537"/>
      <c r="L99" s="534" t="s">
        <v>160</v>
      </c>
      <c r="M99" s="535"/>
      <c r="N99" s="535"/>
      <c r="O99" s="537"/>
      <c r="P99" s="534" t="s">
        <v>160</v>
      </c>
      <c r="Q99" s="535"/>
      <c r="R99" s="535"/>
      <c r="S99" s="537"/>
      <c r="T99" s="534" t="s">
        <v>160</v>
      </c>
      <c r="U99" s="535"/>
      <c r="V99" s="535"/>
      <c r="W99" s="538"/>
      <c r="X99" s="10"/>
      <c r="Y99" s="10"/>
      <c r="Z99" s="10"/>
      <c r="AA99" s="10"/>
      <c r="AB99" s="10"/>
      <c r="AC99" s="10"/>
      <c r="AD99" s="10"/>
    </row>
    <row r="100" spans="1:30"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row>
    <row r="101" spans="1:30" ht="27.75" customHeight="1">
      <c r="A101" s="159"/>
      <c r="B101" s="605" t="s">
        <v>183</v>
      </c>
      <c r="C101" s="606"/>
      <c r="D101" s="606"/>
      <c r="E101" s="606"/>
      <c r="F101" s="606"/>
      <c r="G101" s="607"/>
      <c r="H101" s="604" t="s">
        <v>184</v>
      </c>
      <c r="I101" s="580"/>
      <c r="J101" s="580"/>
      <c r="K101" s="580"/>
      <c r="L101" s="580"/>
      <c r="M101" s="580"/>
      <c r="N101" s="580"/>
      <c r="O101" s="580"/>
      <c r="P101" s="580"/>
      <c r="Q101" s="580"/>
      <c r="R101" s="580"/>
      <c r="S101" s="580"/>
      <c r="T101" s="580"/>
      <c r="U101" s="580"/>
      <c r="V101" s="580"/>
      <c r="W101" s="581"/>
      <c r="X101" s="3"/>
      <c r="Y101" s="3"/>
      <c r="Z101" s="3"/>
      <c r="AA101" s="3"/>
      <c r="AB101" s="3"/>
      <c r="AC101" s="3"/>
      <c r="AD101" s="3"/>
    </row>
    <row r="102" spans="1:30" ht="27.75" customHeight="1">
      <c r="A102" s="64"/>
      <c r="B102" s="539" t="str">
        <f>$B$69</f>
        <v>IPP du référentiel-Identité réélle-Identité réélle-Identité réélle</v>
      </c>
      <c r="C102" s="531"/>
      <c r="D102" s="160" t="str">
        <f>'Rapide - Récapitulatif'!$H$9&amp;""&amp;"  :"</f>
        <v>Logiciel A  :</v>
      </c>
      <c r="E102" s="520" t="str">
        <f>'Rapide - Récapitulatif'!$I$9</f>
        <v>Terminal Urgences</v>
      </c>
      <c r="F102" s="521"/>
      <c r="G102" s="529"/>
      <c r="H102" s="161" t="str">
        <f>'Rapide - Récapitulatif'!$H$10&amp;""&amp;"  :"</f>
        <v>Logiciel B  :</v>
      </c>
      <c r="I102" s="523" t="str">
        <f>'Rapide - Récapitulatif'!$I$10</f>
        <v>Logiciel facturation</v>
      </c>
      <c r="J102" s="521"/>
      <c r="K102" s="522"/>
      <c r="L102" s="118" t="str">
        <f>'Rapide - Récapitulatif'!$H$11&amp;""&amp;"  :"</f>
        <v>Logiciel C  :</v>
      </c>
      <c r="M102" s="524" t="str">
        <f>'Rapide - Récapitulatif'!$I$11</f>
        <v>Logiciel PMSI</v>
      </c>
      <c r="N102" s="521"/>
      <c r="O102" s="522"/>
      <c r="P102" s="119" t="str">
        <f>'Rapide - Récapitulatif'!$H$12&amp;""&amp;"  :"</f>
        <v>Logiciel D  :</v>
      </c>
      <c r="Q102" s="525" t="str">
        <f>'Rapide - Récapitulatif'!$I$12</f>
        <v>Logiciel Laboratoire</v>
      </c>
      <c r="R102" s="526"/>
      <c r="S102" s="527"/>
      <c r="T102" s="120" t="str">
        <f>'Rapide - Récapitulatif'!$H$13&amp;""&amp;"  :"</f>
        <v>Logiciel E  :</v>
      </c>
      <c r="U102" s="528" t="str">
        <f>'Complet - Récapitulatif'!$I$13</f>
        <v>Logiciel Imagerie</v>
      </c>
      <c r="V102" s="521"/>
      <c r="W102" s="529"/>
      <c r="X102" s="10"/>
      <c r="Y102" s="10"/>
      <c r="Z102" s="10"/>
      <c r="AA102" s="10"/>
      <c r="AB102" s="10"/>
      <c r="AC102" s="10"/>
      <c r="AD102" s="10"/>
    </row>
    <row r="103" spans="1:30" ht="27.75" customHeight="1">
      <c r="A103" s="64"/>
      <c r="B103" s="70" t="s">
        <v>115</v>
      </c>
      <c r="C103" s="71" t="s">
        <v>116</v>
      </c>
      <c r="D103" s="72" t="s">
        <v>117</v>
      </c>
      <c r="E103" s="72" t="s">
        <v>118</v>
      </c>
      <c r="F103" s="73" t="s">
        <v>119</v>
      </c>
      <c r="G103" s="162" t="s">
        <v>120</v>
      </c>
      <c r="H103" s="163" t="s">
        <v>117</v>
      </c>
      <c r="I103" s="74" t="s">
        <v>118</v>
      </c>
      <c r="J103" s="74" t="s">
        <v>119</v>
      </c>
      <c r="K103" s="74" t="s">
        <v>120</v>
      </c>
      <c r="L103" s="75" t="s">
        <v>117</v>
      </c>
      <c r="M103" s="75" t="s">
        <v>118</v>
      </c>
      <c r="N103" s="75" t="s">
        <v>119</v>
      </c>
      <c r="O103" s="75" t="s">
        <v>120</v>
      </c>
      <c r="P103" s="76" t="s">
        <v>117</v>
      </c>
      <c r="Q103" s="77" t="s">
        <v>118</v>
      </c>
      <c r="R103" s="78" t="s">
        <v>119</v>
      </c>
      <c r="S103" s="78" t="s">
        <v>120</v>
      </c>
      <c r="T103" s="79" t="s">
        <v>117</v>
      </c>
      <c r="U103" s="79" t="s">
        <v>118</v>
      </c>
      <c r="V103" s="79" t="s">
        <v>119</v>
      </c>
      <c r="W103" s="80" t="s">
        <v>120</v>
      </c>
      <c r="X103" s="10"/>
      <c r="Y103" s="10"/>
      <c r="Z103" s="10"/>
      <c r="AA103" s="10"/>
      <c r="AB103" s="10"/>
      <c r="AC103" s="10"/>
      <c r="AD103" s="10"/>
    </row>
    <row r="104" spans="1:30" ht="16">
      <c r="A104" s="64"/>
      <c r="B104" s="122" t="s">
        <v>157</v>
      </c>
      <c r="C104" s="164" t="s">
        <v>73</v>
      </c>
      <c r="D104" s="124" t="s">
        <v>123</v>
      </c>
      <c r="E104" s="165" t="s">
        <v>124</v>
      </c>
      <c r="F104" s="126" t="str">
        <f>IF(D104="Non Concerné","NC",IF(D104="Non supporté","NS",IF(E104="Non testé","NR",IF(E104="Intégration","OK",IF(E104="Echec","KO","-")))))</f>
        <v>NR</v>
      </c>
      <c r="G104" s="127"/>
      <c r="H104" s="128" t="s">
        <v>123</v>
      </c>
      <c r="I104" s="125" t="s">
        <v>124</v>
      </c>
      <c r="J104" s="126" t="str">
        <f>IF(H104="Non Concerné","NC",IF(H104="Non supporté","NS",IF(I104="Non testé","NR",IF(I104="Intégration","OK",IF(I104="Echec","KO","-")))))</f>
        <v>NR</v>
      </c>
      <c r="K104" s="129"/>
      <c r="L104" s="124" t="s">
        <v>123</v>
      </c>
      <c r="M104" s="125" t="s">
        <v>124</v>
      </c>
      <c r="N104" s="126" t="str">
        <f>IF(L104="Non Concerné","NC",IF(L104="Non supporté","NS",IF(M104="Non testé","NR",IF(M104="Intégration","OK",IF(M104="Echec","KO","-")))))</f>
        <v>NR</v>
      </c>
      <c r="O104" s="129"/>
      <c r="P104" s="124" t="s">
        <v>123</v>
      </c>
      <c r="Q104" s="125" t="s">
        <v>124</v>
      </c>
      <c r="R104" s="126" t="str">
        <f>IF(P104="Non Concerné","NC",IF(P104="Non supporté","NS",IF(Q104="Non testé","NR",IF(Q104="Intégration","OK",IF(Q104="Echec","KO","-")))))</f>
        <v>NR</v>
      </c>
      <c r="S104" s="129"/>
      <c r="T104" s="124" t="s">
        <v>123</v>
      </c>
      <c r="U104" s="125" t="s">
        <v>124</v>
      </c>
      <c r="V104" s="126" t="str">
        <f>IF(T104="Non Concerné","NC",IF(T104="Non supporté","NS",IF(U104="Non testé","NR",IF(U104="Intégration","OK",IF(U104="Echec","KO","-")))))</f>
        <v>NR</v>
      </c>
      <c r="W104" s="127"/>
      <c r="X104" s="3"/>
      <c r="Y104" s="3"/>
      <c r="Z104" s="3"/>
      <c r="AA104" s="3"/>
      <c r="AB104" s="3"/>
      <c r="AC104" s="3"/>
      <c r="AD104" s="3"/>
    </row>
    <row r="105" spans="1:30"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row>
    <row r="106" spans="1:30" ht="27.75" customHeight="1">
      <c r="A106" s="159"/>
      <c r="B106" s="545" t="s">
        <v>185</v>
      </c>
      <c r="C106" s="541"/>
      <c r="D106" s="541"/>
      <c r="E106" s="541"/>
      <c r="F106" s="541"/>
      <c r="G106" s="541"/>
      <c r="H106" s="604" t="s">
        <v>186</v>
      </c>
      <c r="I106" s="580"/>
      <c r="J106" s="580"/>
      <c r="K106" s="580"/>
      <c r="L106" s="580"/>
      <c r="M106" s="580"/>
      <c r="N106" s="580"/>
      <c r="O106" s="580"/>
      <c r="P106" s="580"/>
      <c r="Q106" s="580"/>
      <c r="R106" s="580"/>
      <c r="S106" s="580"/>
      <c r="T106" s="580"/>
      <c r="U106" s="580"/>
      <c r="V106" s="580"/>
      <c r="W106" s="581"/>
      <c r="X106" s="3"/>
      <c r="Y106" s="3"/>
      <c r="Z106" s="3"/>
      <c r="AA106" s="3"/>
      <c r="AB106" s="3"/>
      <c r="AC106" s="3"/>
      <c r="AD106" s="3"/>
    </row>
    <row r="107" spans="1:30" ht="27.75" customHeight="1">
      <c r="A107" s="64"/>
      <c r="B107" s="539" t="str">
        <f>$B$69</f>
        <v>IPP du référentiel-Identité réélle-Identité réélle-Identité réélle</v>
      </c>
      <c r="C107" s="531"/>
      <c r="D107" s="160" t="str">
        <f>'Rapide - Récapitulatif'!$H$9&amp;""&amp;"  :"</f>
        <v>Logiciel A  :</v>
      </c>
      <c r="E107" s="520" t="str">
        <f>'Rapide - Récapitulatif'!$I$9</f>
        <v>Terminal Urgences</v>
      </c>
      <c r="F107" s="521"/>
      <c r="G107" s="522"/>
      <c r="H107" s="161" t="str">
        <f>'Rapide - Récapitulatif'!$H$10&amp;""&amp;"  :"</f>
        <v>Logiciel B  :</v>
      </c>
      <c r="I107" s="523" t="str">
        <f>'Rapide - Récapitulatif'!$I$10</f>
        <v>Logiciel facturation</v>
      </c>
      <c r="J107" s="521"/>
      <c r="K107" s="522"/>
      <c r="L107" s="118" t="str">
        <f>'Rapide - Récapitulatif'!$H$11&amp;""&amp;"  :"</f>
        <v>Logiciel C  :</v>
      </c>
      <c r="M107" s="524" t="str">
        <f>'Rapide - Récapitulatif'!$I$11</f>
        <v>Logiciel PMSI</v>
      </c>
      <c r="N107" s="521"/>
      <c r="O107" s="522"/>
      <c r="P107" s="119" t="str">
        <f>'Rapide - Récapitulatif'!$H$12&amp;""&amp;"  :"</f>
        <v>Logiciel D  :</v>
      </c>
      <c r="Q107" s="525" t="str">
        <f>'Rapide - Récapitulatif'!$I$12</f>
        <v>Logiciel Laboratoire</v>
      </c>
      <c r="R107" s="526"/>
      <c r="S107" s="527"/>
      <c r="T107" s="120" t="str">
        <f>'Rapide - Récapitulatif'!$H$13&amp;""&amp;"  :"</f>
        <v>Logiciel E  :</v>
      </c>
      <c r="U107" s="528" t="str">
        <f>'Complet - Récapitulatif'!$I$13</f>
        <v>Logiciel Imagerie</v>
      </c>
      <c r="V107" s="521"/>
      <c r="W107" s="529"/>
      <c r="X107" s="10"/>
      <c r="Y107" s="10"/>
      <c r="Z107" s="10"/>
      <c r="AA107" s="10"/>
      <c r="AB107" s="10"/>
      <c r="AC107" s="10"/>
      <c r="AD107" s="10"/>
    </row>
    <row r="108" spans="1:30" ht="27.75" customHeight="1">
      <c r="A108" s="64"/>
      <c r="B108" s="70" t="s">
        <v>115</v>
      </c>
      <c r="C108" s="71" t="s">
        <v>116</v>
      </c>
      <c r="D108" s="72" t="s">
        <v>117</v>
      </c>
      <c r="E108" s="72" t="s">
        <v>118</v>
      </c>
      <c r="F108" s="73" t="s">
        <v>119</v>
      </c>
      <c r="G108" s="166" t="s">
        <v>120</v>
      </c>
      <c r="H108" s="163" t="s">
        <v>117</v>
      </c>
      <c r="I108" s="74" t="s">
        <v>118</v>
      </c>
      <c r="J108" s="74" t="s">
        <v>119</v>
      </c>
      <c r="K108" s="74" t="s">
        <v>120</v>
      </c>
      <c r="L108" s="75" t="s">
        <v>117</v>
      </c>
      <c r="M108" s="75" t="s">
        <v>118</v>
      </c>
      <c r="N108" s="75" t="s">
        <v>119</v>
      </c>
      <c r="O108" s="75" t="s">
        <v>120</v>
      </c>
      <c r="P108" s="76" t="s">
        <v>117</v>
      </c>
      <c r="Q108" s="77" t="s">
        <v>118</v>
      </c>
      <c r="R108" s="78" t="s">
        <v>119</v>
      </c>
      <c r="S108" s="78" t="s">
        <v>120</v>
      </c>
      <c r="T108" s="79" t="s">
        <v>117</v>
      </c>
      <c r="U108" s="79" t="s">
        <v>118</v>
      </c>
      <c r="V108" s="79" t="s">
        <v>119</v>
      </c>
      <c r="W108" s="80" t="s">
        <v>120</v>
      </c>
      <c r="X108" s="10"/>
      <c r="Y108" s="10"/>
      <c r="Z108" s="10"/>
      <c r="AA108" s="10"/>
      <c r="AB108" s="10"/>
      <c r="AC108" s="10"/>
      <c r="AD108" s="10"/>
    </row>
    <row r="109" spans="1:30" ht="16">
      <c r="A109" s="81"/>
      <c r="B109" s="95" t="s">
        <v>147</v>
      </c>
      <c r="C109" s="167" t="s">
        <v>147</v>
      </c>
      <c r="D109" s="84" t="s">
        <v>123</v>
      </c>
      <c r="E109" s="92" t="s">
        <v>124</v>
      </c>
      <c r="F109" s="86" t="str">
        <f>IF(D109="Non Concerné","NC",IF(D109="Non supporté","NS",IF(E109="Non testé","NR",IF(E109="Intégration","OK",IF(E109="Echec","KO","-")))))</f>
        <v>NR</v>
      </c>
      <c r="G109" s="168"/>
      <c r="H109" s="84" t="s">
        <v>123</v>
      </c>
      <c r="I109" s="92" t="s">
        <v>124</v>
      </c>
      <c r="J109" s="86" t="str">
        <f>IF(H109="Non Concerné","NC",IF(H109="Non supporté","NS",IF(I109="Non testé","NR",IF(I109="Intégration","OK",IF(I109="Echec","KO","-")))))</f>
        <v>NR</v>
      </c>
      <c r="K109" s="168"/>
      <c r="L109" s="84" t="s">
        <v>123</v>
      </c>
      <c r="M109" s="92" t="s">
        <v>124</v>
      </c>
      <c r="N109" s="86" t="str">
        <f>IF(L109="Non Concerné","NC",IF(L109="Non supporté","NS",IF(M109="Non testé","NR",IF(M109="Intégration","OK",IF(M109="Echec","KO","-")))))</f>
        <v>NR</v>
      </c>
      <c r="O109" s="168"/>
      <c r="P109" s="84" t="s">
        <v>123</v>
      </c>
      <c r="Q109" s="92" t="s">
        <v>124</v>
      </c>
      <c r="R109" s="86" t="str">
        <f>IF(P109="Non Concerné","NC",IF(P109="Non supporté","NS",IF(Q109="Non testé","NR",IF(Q109="Intégration","OK",IF(Q109="Echec","KO","-")))))</f>
        <v>NR</v>
      </c>
      <c r="S109" s="168"/>
      <c r="T109" s="84" t="s">
        <v>123</v>
      </c>
      <c r="U109" s="92" t="s">
        <v>124</v>
      </c>
      <c r="V109" s="86" t="str">
        <f>IF(T109="Non Concerné","NC",IF(T109="Non supporté","NS",IF(U109="Non testé","NR",IF(U109="Intégration","OK",IF(U109="Echec","KO","-")))))</f>
        <v>NR</v>
      </c>
      <c r="W109" s="169"/>
      <c r="X109" s="3"/>
      <c r="Y109" s="3"/>
      <c r="Z109" s="3"/>
      <c r="AA109" s="3"/>
      <c r="AB109" s="3"/>
      <c r="AC109" s="3"/>
      <c r="AD109" s="3"/>
    </row>
    <row r="110" spans="1:30" ht="16">
      <c r="A110" s="81"/>
      <c r="B110" s="170" t="s">
        <v>157</v>
      </c>
      <c r="C110" s="171" t="s">
        <v>148</v>
      </c>
      <c r="D110" s="91" t="s">
        <v>172</v>
      </c>
      <c r="E110" s="92" t="s">
        <v>124</v>
      </c>
      <c r="F110" s="172" t="str">
        <f>IF(D110="Non supporté","NS",IF(E110="Non testé","NR",IF(E110="Intégration","OK",IF(E110="Echec","KO","-"))))</f>
        <v>NR</v>
      </c>
      <c r="G110" s="173"/>
      <c r="H110" s="91" t="s">
        <v>172</v>
      </c>
      <c r="I110" s="92" t="s">
        <v>124</v>
      </c>
      <c r="J110" s="172" t="str">
        <f>IF(H110="Non supporté","NS",IF(I110="Non testé","NR",IF(I110="Intégration","OK",IF(I110="Echec","KO","-"))))</f>
        <v>NR</v>
      </c>
      <c r="K110" s="174"/>
      <c r="L110" s="91" t="s">
        <v>172</v>
      </c>
      <c r="M110" s="92" t="s">
        <v>124</v>
      </c>
      <c r="N110" s="172" t="str">
        <f>IF(L110="Non supporté","NS",IF(M110="Non testé","NR",IF(M110="Intégration","OK",IF(M110="Echec","KO","-"))))</f>
        <v>NR</v>
      </c>
      <c r="O110" s="174"/>
      <c r="P110" s="91" t="s">
        <v>172</v>
      </c>
      <c r="Q110" s="92" t="s">
        <v>124</v>
      </c>
      <c r="R110" s="172" t="str">
        <f>IF(P110="Non supporté","NS",IF(Q110="Non testé","NR",IF(Q110="Intégration","OK",IF(Q110="Echec","KO","-"))))</f>
        <v>NR</v>
      </c>
      <c r="S110" s="174"/>
      <c r="T110" s="91" t="s">
        <v>172</v>
      </c>
      <c r="U110" s="92" t="s">
        <v>124</v>
      </c>
      <c r="V110" s="172" t="str">
        <f>IF(T110="Non supporté","NS",IF(U110="Non testé","NR",IF(U110="Intégration","OK",IF(U110="Echec","KO","-"))))</f>
        <v>NR</v>
      </c>
      <c r="W110" s="175"/>
      <c r="X110" s="3"/>
      <c r="Y110" s="3"/>
      <c r="Z110" s="3"/>
      <c r="AA110" s="3"/>
      <c r="AB110" s="3"/>
      <c r="AC110" s="3"/>
      <c r="AD110" s="3"/>
    </row>
    <row r="111" spans="1:30" ht="16">
      <c r="A111" s="159"/>
      <c r="B111" s="176" t="s">
        <v>155</v>
      </c>
      <c r="C111" s="164" t="s">
        <v>109</v>
      </c>
      <c r="D111" s="124" t="s">
        <v>123</v>
      </c>
      <c r="E111" s="177" t="s">
        <v>124</v>
      </c>
      <c r="F111" s="178" t="str">
        <f>IF(D111="Non Concerné","NC",IF(D111="Non supporté","NS",IF(E111="Non testé","NR",IF(E111="Intégration","OK",IF(E111="Echec","KO","-")))))</f>
        <v>NR</v>
      </c>
      <c r="G111" s="179"/>
      <c r="H111" s="124" t="s">
        <v>123</v>
      </c>
      <c r="I111" s="177" t="s">
        <v>124</v>
      </c>
      <c r="J111" s="178" t="str">
        <f>IF(H111="Non Concerné","NC",IF(H111="Non supporté","NS",IF(I111="Non testé","NR",IF(I111="Intégration","OK",IF(I111="Echec","KO","-")))))</f>
        <v>NR</v>
      </c>
      <c r="K111" s="180"/>
      <c r="L111" s="124" t="s">
        <v>123</v>
      </c>
      <c r="M111" s="177" t="s">
        <v>124</v>
      </c>
      <c r="N111" s="178" t="str">
        <f>IF(L111="Non Concerné","NC",IF(L111="Non supporté","NS",IF(M111="Non testé","NR",IF(M111="Intégration","OK",IF(M111="Echec","KO","-")))))</f>
        <v>NR</v>
      </c>
      <c r="O111" s="180"/>
      <c r="P111" s="124" t="s">
        <v>123</v>
      </c>
      <c r="Q111" s="177" t="s">
        <v>124</v>
      </c>
      <c r="R111" s="178" t="str">
        <f>IF(P111="Non Concerné","NC",IF(P111="Non supporté","NS",IF(Q111="Non testé","NR",IF(Q111="Intégration","OK",IF(Q111="Echec","KO","-")))))</f>
        <v>NR</v>
      </c>
      <c r="S111" s="180"/>
      <c r="T111" s="124" t="s">
        <v>123</v>
      </c>
      <c r="U111" s="177" t="s">
        <v>124</v>
      </c>
      <c r="V111" s="178" t="str">
        <f>IF(T111="Non Concerné","NC",IF(T111="Non supporté","NS",IF(U111="Non testé","NR",IF(U111="Intégration","OK",IF(U111="Echec","KO","-")))))</f>
        <v>NR</v>
      </c>
      <c r="W111" s="181"/>
      <c r="X111" s="3"/>
      <c r="Y111" s="3"/>
      <c r="Z111" s="3"/>
      <c r="AA111" s="3"/>
      <c r="AB111" s="3"/>
      <c r="AC111" s="3"/>
      <c r="AD111" s="3"/>
    </row>
    <row r="112" spans="1:30" ht="27.75" customHeight="1">
      <c r="A112" s="115"/>
      <c r="B112" s="546" t="s">
        <v>187</v>
      </c>
      <c r="C112" s="547"/>
      <c r="D112" s="548" t="s">
        <v>160</v>
      </c>
      <c r="E112" s="549"/>
      <c r="F112" s="536"/>
      <c r="G112" s="550"/>
      <c r="H112" s="548" t="s">
        <v>160</v>
      </c>
      <c r="I112" s="549"/>
      <c r="J112" s="536"/>
      <c r="K112" s="551"/>
      <c r="L112" s="548" t="s">
        <v>160</v>
      </c>
      <c r="M112" s="549"/>
      <c r="N112" s="536"/>
      <c r="O112" s="551"/>
      <c r="P112" s="548" t="s">
        <v>160</v>
      </c>
      <c r="Q112" s="549"/>
      <c r="R112" s="536"/>
      <c r="S112" s="551"/>
      <c r="T112" s="548" t="s">
        <v>160</v>
      </c>
      <c r="U112" s="549"/>
      <c r="V112" s="536"/>
      <c r="W112" s="552"/>
      <c r="X112" s="10"/>
      <c r="Y112" s="10"/>
      <c r="Z112" s="10"/>
      <c r="AA112" s="10"/>
      <c r="AB112" s="10"/>
      <c r="AC112" s="10"/>
      <c r="AD112" s="10"/>
    </row>
    <row r="113" spans="1:30"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row>
    <row r="114" spans="1:30" ht="27.75" customHeight="1">
      <c r="A114" s="159"/>
      <c r="B114" s="545" t="s">
        <v>188</v>
      </c>
      <c r="C114" s="541"/>
      <c r="D114" s="541"/>
      <c r="E114" s="541"/>
      <c r="F114" s="541"/>
      <c r="G114" s="541"/>
      <c r="H114" s="542" t="s">
        <v>189</v>
      </c>
      <c r="I114" s="543"/>
      <c r="J114" s="543"/>
      <c r="K114" s="543"/>
      <c r="L114" s="543"/>
      <c r="M114" s="543"/>
      <c r="N114" s="543"/>
      <c r="O114" s="543"/>
      <c r="P114" s="543"/>
      <c r="Q114" s="543"/>
      <c r="R114" s="543"/>
      <c r="S114" s="543"/>
      <c r="T114" s="543"/>
      <c r="U114" s="543"/>
      <c r="V114" s="543"/>
      <c r="W114" s="544"/>
      <c r="X114" s="3"/>
      <c r="Y114" s="3"/>
      <c r="Z114" s="3"/>
      <c r="AA114" s="3"/>
      <c r="AB114" s="3"/>
      <c r="AC114" s="3"/>
      <c r="AD114" s="3"/>
    </row>
    <row r="115" spans="1:30" ht="27.75" customHeight="1">
      <c r="A115" s="64"/>
      <c r="B115" s="539" t="str">
        <f>$B$69</f>
        <v>IPP du référentiel-Identité réélle-Identité réélle-Identité réélle</v>
      </c>
      <c r="C115" s="531"/>
      <c r="D115" s="160" t="str">
        <f>'Rapide - Récapitulatif'!$H$9&amp;""&amp;"  :"</f>
        <v>Logiciel A  :</v>
      </c>
      <c r="E115" s="520" t="str">
        <f>'Rapide - Récapitulatif'!$I$9</f>
        <v>Terminal Urgences</v>
      </c>
      <c r="F115" s="521"/>
      <c r="G115" s="522"/>
      <c r="H115" s="117" t="str">
        <f>'Rapide - Récapitulatif'!$H$10&amp;""&amp;"  :"</f>
        <v>Logiciel B  :</v>
      </c>
      <c r="I115" s="523" t="str">
        <f>'Rapide - Récapitulatif'!$I$10</f>
        <v>Logiciel facturation</v>
      </c>
      <c r="J115" s="521"/>
      <c r="K115" s="522"/>
      <c r="L115" s="118" t="str">
        <f>'Rapide - Récapitulatif'!$H$11&amp;""&amp;"  :"</f>
        <v>Logiciel C  :</v>
      </c>
      <c r="M115" s="524" t="str">
        <f>'Rapide - Récapitulatif'!$I$11</f>
        <v>Logiciel PMSI</v>
      </c>
      <c r="N115" s="521"/>
      <c r="O115" s="522"/>
      <c r="P115" s="119" t="str">
        <f>'Rapide - Récapitulatif'!$H$12&amp;""&amp;"  :"</f>
        <v>Logiciel D  :</v>
      </c>
      <c r="Q115" s="525" t="str">
        <f>'Rapide - Récapitulatif'!$I$12</f>
        <v>Logiciel Laboratoire</v>
      </c>
      <c r="R115" s="526"/>
      <c r="S115" s="527"/>
      <c r="T115" s="120" t="str">
        <f>'Rapide - Récapitulatif'!$H$13&amp;""&amp;"  :"</f>
        <v>Logiciel E  :</v>
      </c>
      <c r="U115" s="528" t="str">
        <f>'Complet - Récapitulatif'!$I$13</f>
        <v>Logiciel Imagerie</v>
      </c>
      <c r="V115" s="521"/>
      <c r="W115" s="529"/>
      <c r="X115" s="10"/>
      <c r="Y115" s="10"/>
      <c r="Z115" s="10"/>
      <c r="AA115" s="10"/>
      <c r="AB115" s="10"/>
      <c r="AC115" s="10"/>
      <c r="AD115" s="10"/>
    </row>
    <row r="116" spans="1:30" ht="27.75" customHeight="1">
      <c r="A116" s="159"/>
      <c r="B116" s="70" t="s">
        <v>115</v>
      </c>
      <c r="C116" s="71" t="s">
        <v>116</v>
      </c>
      <c r="D116" s="72" t="s">
        <v>117</v>
      </c>
      <c r="E116" s="72" t="s">
        <v>118</v>
      </c>
      <c r="F116" s="73" t="s">
        <v>119</v>
      </c>
      <c r="G116" s="72" t="s">
        <v>120</v>
      </c>
      <c r="H116" s="74" t="s">
        <v>117</v>
      </c>
      <c r="I116" s="74" t="s">
        <v>118</v>
      </c>
      <c r="J116" s="74" t="s">
        <v>119</v>
      </c>
      <c r="K116" s="74" t="s">
        <v>120</v>
      </c>
      <c r="L116" s="75" t="s">
        <v>117</v>
      </c>
      <c r="M116" s="75" t="s">
        <v>118</v>
      </c>
      <c r="N116" s="75" t="s">
        <v>119</v>
      </c>
      <c r="O116" s="75" t="s">
        <v>120</v>
      </c>
      <c r="P116" s="76" t="s">
        <v>117</v>
      </c>
      <c r="Q116" s="77" t="s">
        <v>118</v>
      </c>
      <c r="R116" s="78" t="s">
        <v>119</v>
      </c>
      <c r="S116" s="78" t="s">
        <v>120</v>
      </c>
      <c r="T116" s="79" t="s">
        <v>117</v>
      </c>
      <c r="U116" s="79" t="s">
        <v>118</v>
      </c>
      <c r="V116" s="79" t="s">
        <v>119</v>
      </c>
      <c r="W116" s="80" t="s">
        <v>120</v>
      </c>
      <c r="X116" s="10"/>
      <c r="Y116" s="10"/>
      <c r="Z116" s="10"/>
      <c r="AA116" s="10"/>
      <c r="AB116" s="10"/>
      <c r="AC116" s="10"/>
      <c r="AD116" s="10"/>
    </row>
    <row r="117" spans="1:30" ht="16">
      <c r="A117" s="64"/>
      <c r="B117" s="182" t="s">
        <v>157</v>
      </c>
      <c r="C117" s="183" t="s">
        <v>73</v>
      </c>
      <c r="D117" s="124" t="s">
        <v>123</v>
      </c>
      <c r="E117" s="177" t="s">
        <v>124</v>
      </c>
      <c r="F117" s="149" t="str">
        <f>IF(D117="Non Concerné","NC",IF(D117="Non supporté","NS",IF(E117="Non testé","NR",IF(E117="Intégration","OK",IF(E117="Echec","KO","-")))))</f>
        <v>NR</v>
      </c>
      <c r="G117" s="184"/>
      <c r="H117" s="124" t="s">
        <v>123</v>
      </c>
      <c r="I117" s="134" t="s">
        <v>124</v>
      </c>
      <c r="J117" s="149" t="str">
        <f>IF(H117="Non Concerné","NC",IF(H117="Non supporté","NS",IF(I117="Non testé","NR",IF(I117="Intégration","OK",IF(I117="Echec","KO","-")))))</f>
        <v>NR</v>
      </c>
      <c r="K117" s="184"/>
      <c r="L117" s="124" t="s">
        <v>123</v>
      </c>
      <c r="M117" s="134" t="s">
        <v>124</v>
      </c>
      <c r="N117" s="149" t="str">
        <f>IF(L117="Non Concerné","NC",IF(L117="Non supporté","NS",IF(M117="Non testé","NR",IF(M117="Intégration","OK",IF(M117="Echec","KO","-")))))</f>
        <v>NR</v>
      </c>
      <c r="O117" s="184"/>
      <c r="P117" s="124" t="s">
        <v>123</v>
      </c>
      <c r="Q117" s="134" t="s">
        <v>124</v>
      </c>
      <c r="R117" s="149" t="str">
        <f>IF(P117="Non Concerné","NC",IF(P117="Non supporté","NS",IF(Q117="Non testé","NR",IF(Q117="Intégration","OK",IF(Q117="Echec","KO","-")))))</f>
        <v>NR</v>
      </c>
      <c r="S117" s="184"/>
      <c r="T117" s="124" t="s">
        <v>123</v>
      </c>
      <c r="U117" s="134" t="s">
        <v>124</v>
      </c>
      <c r="V117" s="149" t="str">
        <f>IF(T117="Non Concerné","NC",IF(T117="Non supporté","NS",IF(U117="Non testé","NR",IF(U117="Intégration","OK",IF(U117="Echec","KO","-")))))</f>
        <v>NR</v>
      </c>
      <c r="W117" s="184"/>
      <c r="X117" s="3"/>
      <c r="Y117" s="3"/>
      <c r="Z117" s="3"/>
      <c r="AA117" s="3"/>
      <c r="AB117" s="3"/>
      <c r="AC117" s="3"/>
      <c r="AD117" s="3"/>
    </row>
    <row r="118" spans="1:30" ht="12.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row>
    <row r="119" spans="1:30" ht="27.75" customHeight="1">
      <c r="A119" s="185"/>
      <c r="B119" s="540" t="s">
        <v>190</v>
      </c>
      <c r="C119" s="541"/>
      <c r="D119" s="541"/>
      <c r="E119" s="541"/>
      <c r="F119" s="541"/>
      <c r="G119" s="541"/>
      <c r="H119" s="542" t="s">
        <v>191</v>
      </c>
      <c r="I119" s="543"/>
      <c r="J119" s="543"/>
      <c r="K119" s="543"/>
      <c r="L119" s="543"/>
      <c r="M119" s="543"/>
      <c r="N119" s="543"/>
      <c r="O119" s="543"/>
      <c r="P119" s="543"/>
      <c r="Q119" s="543"/>
      <c r="R119" s="543"/>
      <c r="S119" s="543"/>
      <c r="T119" s="543"/>
      <c r="U119" s="543"/>
      <c r="V119" s="543"/>
      <c r="W119" s="544"/>
      <c r="X119" s="3"/>
      <c r="Y119" s="3"/>
      <c r="Z119" s="3"/>
      <c r="AA119" s="3"/>
      <c r="AB119" s="3"/>
      <c r="AC119" s="3"/>
      <c r="AD119" s="3"/>
    </row>
    <row r="120" spans="1:30" ht="27.75" customHeight="1">
      <c r="A120" s="186"/>
      <c r="B120" s="530" t="str">
        <f>$B$69</f>
        <v>IPP du référentiel-Identité réélle-Identité réélle-Identité réélle</v>
      </c>
      <c r="C120" s="531"/>
      <c r="D120" s="160" t="str">
        <f>'Rapide - Récapitulatif'!$H$9&amp;""&amp;"  :"</f>
        <v>Logiciel A  :</v>
      </c>
      <c r="E120" s="520" t="str">
        <f>'Rapide - Récapitulatif'!$I$9</f>
        <v>Terminal Urgences</v>
      </c>
      <c r="F120" s="521"/>
      <c r="G120" s="522"/>
      <c r="H120" s="117" t="str">
        <f>'Rapide - Récapitulatif'!$H$10&amp;""&amp;"  :"</f>
        <v>Logiciel B  :</v>
      </c>
      <c r="I120" s="523" t="str">
        <f>'Rapide - Récapitulatif'!$I$10</f>
        <v>Logiciel facturation</v>
      </c>
      <c r="J120" s="521"/>
      <c r="K120" s="522"/>
      <c r="L120" s="118" t="str">
        <f>'Rapide - Récapitulatif'!$H$11&amp;""&amp;"  :"</f>
        <v>Logiciel C  :</v>
      </c>
      <c r="M120" s="524" t="str">
        <f>'Rapide - Récapitulatif'!$I$11</f>
        <v>Logiciel PMSI</v>
      </c>
      <c r="N120" s="521"/>
      <c r="O120" s="522"/>
      <c r="P120" s="119" t="str">
        <f>'Rapide - Récapitulatif'!$H$12&amp;""&amp;"  :"</f>
        <v>Logiciel D  :</v>
      </c>
      <c r="Q120" s="525" t="str">
        <f>'Rapide - Récapitulatif'!$I$12</f>
        <v>Logiciel Laboratoire</v>
      </c>
      <c r="R120" s="526"/>
      <c r="S120" s="527"/>
      <c r="T120" s="120" t="str">
        <f>'Rapide - Récapitulatif'!$H$13&amp;""&amp;"  :"</f>
        <v>Logiciel E  :</v>
      </c>
      <c r="U120" s="528" t="str">
        <f>'Complet - Récapitulatif'!$I$13</f>
        <v>Logiciel Imagerie</v>
      </c>
      <c r="V120" s="521"/>
      <c r="W120" s="529"/>
      <c r="X120" s="10"/>
      <c r="Y120" s="10"/>
      <c r="Z120" s="10"/>
      <c r="AA120" s="10"/>
      <c r="AB120" s="10"/>
      <c r="AC120" s="10"/>
      <c r="AD120" s="10"/>
    </row>
    <row r="121" spans="1:30" ht="27.75" customHeight="1">
      <c r="A121" s="187"/>
      <c r="B121" s="188" t="s">
        <v>115</v>
      </c>
      <c r="C121" s="71" t="s">
        <v>116</v>
      </c>
      <c r="D121" s="72" t="s">
        <v>117</v>
      </c>
      <c r="E121" s="72" t="s">
        <v>118</v>
      </c>
      <c r="F121" s="73" t="s">
        <v>119</v>
      </c>
      <c r="G121" s="72" t="s">
        <v>120</v>
      </c>
      <c r="H121" s="74" t="s">
        <v>117</v>
      </c>
      <c r="I121" s="74" t="s">
        <v>118</v>
      </c>
      <c r="J121" s="74" t="s">
        <v>119</v>
      </c>
      <c r="K121" s="74" t="s">
        <v>120</v>
      </c>
      <c r="L121" s="75" t="s">
        <v>117</v>
      </c>
      <c r="M121" s="75" t="s">
        <v>118</v>
      </c>
      <c r="N121" s="75" t="s">
        <v>119</v>
      </c>
      <c r="O121" s="75" t="s">
        <v>120</v>
      </c>
      <c r="P121" s="76" t="s">
        <v>117</v>
      </c>
      <c r="Q121" s="77" t="s">
        <v>118</v>
      </c>
      <c r="R121" s="78" t="s">
        <v>119</v>
      </c>
      <c r="S121" s="78" t="s">
        <v>120</v>
      </c>
      <c r="T121" s="79" t="s">
        <v>117</v>
      </c>
      <c r="U121" s="79" t="s">
        <v>118</v>
      </c>
      <c r="V121" s="79" t="s">
        <v>119</v>
      </c>
      <c r="W121" s="80" t="s">
        <v>120</v>
      </c>
      <c r="X121" s="10"/>
      <c r="Y121" s="10"/>
      <c r="Z121" s="10"/>
      <c r="AA121" s="10"/>
      <c r="AB121" s="10"/>
      <c r="AC121" s="10"/>
      <c r="AD121" s="10"/>
    </row>
    <row r="122" spans="1:30" ht="16">
      <c r="A122" s="187"/>
      <c r="B122" s="189" t="s">
        <v>147</v>
      </c>
      <c r="C122" s="190" t="s">
        <v>148</v>
      </c>
      <c r="D122" s="191" t="s">
        <v>172</v>
      </c>
      <c r="E122" s="143" t="s">
        <v>124</v>
      </c>
      <c r="F122" s="192" t="str">
        <f t="shared" ref="F122:F124" si="15">IF(D122="Non supporté","NS",IF(E122="Non testé","NR",IF(E122="Intégration","OK",IF(E122="Echec","KO","-"))))</f>
        <v>NR</v>
      </c>
      <c r="G122" s="144"/>
      <c r="H122" s="191" t="s">
        <v>172</v>
      </c>
      <c r="I122" s="143" t="s">
        <v>124</v>
      </c>
      <c r="J122" s="192" t="str">
        <f t="shared" ref="J122:J124" si="16">IF(H122="Non supporté","NS",IF(I122="Non testé","NR",IF(I122="Intégration","OK",IF(I122="Echec","KO","-"))))</f>
        <v>NR</v>
      </c>
      <c r="K122" s="144"/>
      <c r="L122" s="191" t="s">
        <v>172</v>
      </c>
      <c r="M122" s="143" t="s">
        <v>124</v>
      </c>
      <c r="N122" s="192" t="str">
        <f t="shared" ref="N122:N124" si="17">IF(L122="Non supporté","NS",IF(M122="Non testé","NR",IF(M122="Intégration","OK",IF(M122="Echec","KO","-"))))</f>
        <v>NR</v>
      </c>
      <c r="O122" s="144"/>
      <c r="P122" s="191" t="s">
        <v>172</v>
      </c>
      <c r="Q122" s="143" t="s">
        <v>124</v>
      </c>
      <c r="R122" s="192" t="str">
        <f t="shared" ref="R122:R124" si="18">IF(P122="Non supporté","NS",IF(Q122="Non testé","NR",IF(Q122="Intégration","OK",IF(Q122="Echec","KO","-"))))</f>
        <v>NR</v>
      </c>
      <c r="S122" s="144"/>
      <c r="T122" s="191" t="s">
        <v>172</v>
      </c>
      <c r="U122" s="143" t="s">
        <v>124</v>
      </c>
      <c r="V122" s="192" t="str">
        <f t="shared" ref="V122:V124" si="19">IF(T122="Non supporté","NS",IF(U122="Non testé","NR",IF(U122="Intégration","OK",IF(U122="Echec","KO","-"))))</f>
        <v>NR</v>
      </c>
      <c r="W122" s="144"/>
      <c r="X122" s="3"/>
      <c r="Y122" s="3"/>
      <c r="Z122" s="3"/>
      <c r="AA122" s="3"/>
      <c r="AB122" s="3"/>
      <c r="AC122" s="3"/>
      <c r="AD122" s="3"/>
    </row>
    <row r="123" spans="1:30" ht="16">
      <c r="A123" s="187"/>
      <c r="B123" s="193" t="s">
        <v>192</v>
      </c>
      <c r="C123" s="194" t="s">
        <v>148</v>
      </c>
      <c r="D123" s="91" t="s">
        <v>172</v>
      </c>
      <c r="E123" s="91" t="s">
        <v>124</v>
      </c>
      <c r="F123" s="172" t="str">
        <f t="shared" si="15"/>
        <v>NR</v>
      </c>
      <c r="G123" s="195"/>
      <c r="H123" s="91" t="s">
        <v>172</v>
      </c>
      <c r="I123" s="91" t="s">
        <v>124</v>
      </c>
      <c r="J123" s="172" t="str">
        <f t="shared" si="16"/>
        <v>NR</v>
      </c>
      <c r="K123" s="195"/>
      <c r="L123" s="91" t="s">
        <v>172</v>
      </c>
      <c r="M123" s="91" t="s">
        <v>124</v>
      </c>
      <c r="N123" s="172" t="str">
        <f t="shared" si="17"/>
        <v>NR</v>
      </c>
      <c r="O123" s="195"/>
      <c r="P123" s="91" t="s">
        <v>172</v>
      </c>
      <c r="Q123" s="91" t="s">
        <v>124</v>
      </c>
      <c r="R123" s="172" t="str">
        <f t="shared" si="18"/>
        <v>NR</v>
      </c>
      <c r="S123" s="195"/>
      <c r="T123" s="91" t="s">
        <v>172</v>
      </c>
      <c r="U123" s="91" t="s">
        <v>124</v>
      </c>
      <c r="V123" s="172" t="str">
        <f t="shared" si="19"/>
        <v>NR</v>
      </c>
      <c r="W123" s="195"/>
      <c r="X123" s="3"/>
      <c r="Y123" s="3"/>
      <c r="Z123" s="3"/>
      <c r="AA123" s="3"/>
      <c r="AB123" s="3"/>
      <c r="AC123" s="3"/>
      <c r="AD123" s="3"/>
    </row>
    <row r="124" spans="1:30" ht="16">
      <c r="A124" s="187"/>
      <c r="B124" s="196" t="s">
        <v>155</v>
      </c>
      <c r="C124" s="164" t="s">
        <v>67</v>
      </c>
      <c r="D124" s="124" t="s">
        <v>193</v>
      </c>
      <c r="E124" s="124" t="s">
        <v>124</v>
      </c>
      <c r="F124" s="126" t="str">
        <f t="shared" si="15"/>
        <v>NR</v>
      </c>
      <c r="G124" s="129"/>
      <c r="H124" s="124" t="s">
        <v>193</v>
      </c>
      <c r="I124" s="124" t="s">
        <v>124</v>
      </c>
      <c r="J124" s="126" t="str">
        <f t="shared" si="16"/>
        <v>NR</v>
      </c>
      <c r="K124" s="129"/>
      <c r="L124" s="124" t="s">
        <v>193</v>
      </c>
      <c r="M124" s="124" t="s">
        <v>124</v>
      </c>
      <c r="N124" s="126" t="str">
        <f t="shared" si="17"/>
        <v>NR</v>
      </c>
      <c r="O124" s="129"/>
      <c r="P124" s="124" t="s">
        <v>193</v>
      </c>
      <c r="Q124" s="124" t="s">
        <v>124</v>
      </c>
      <c r="R124" s="126" t="str">
        <f t="shared" si="18"/>
        <v>NR</v>
      </c>
      <c r="S124" s="129"/>
      <c r="T124" s="124" t="s">
        <v>193</v>
      </c>
      <c r="U124" s="124" t="s">
        <v>124</v>
      </c>
      <c r="V124" s="126" t="str">
        <f t="shared" si="19"/>
        <v>NR</v>
      </c>
      <c r="W124" s="129"/>
      <c r="X124" s="3"/>
      <c r="Y124" s="3"/>
      <c r="Z124" s="3"/>
      <c r="AA124" s="3"/>
      <c r="AB124" s="3"/>
      <c r="AC124" s="3"/>
      <c r="AD124" s="3"/>
    </row>
    <row r="125" spans="1:30" ht="27.75" customHeight="1">
      <c r="A125" s="197"/>
      <c r="B125" s="532" t="s">
        <v>194</v>
      </c>
      <c r="C125" s="533"/>
      <c r="D125" s="534" t="s">
        <v>160</v>
      </c>
      <c r="E125" s="535"/>
      <c r="F125" s="536"/>
      <c r="G125" s="537"/>
      <c r="H125" s="534" t="s">
        <v>160</v>
      </c>
      <c r="I125" s="535"/>
      <c r="J125" s="536"/>
      <c r="K125" s="537"/>
      <c r="L125" s="534" t="s">
        <v>160</v>
      </c>
      <c r="M125" s="535"/>
      <c r="N125" s="535"/>
      <c r="O125" s="537"/>
      <c r="P125" s="534" t="s">
        <v>160</v>
      </c>
      <c r="Q125" s="535"/>
      <c r="R125" s="535"/>
      <c r="S125" s="537"/>
      <c r="T125" s="534" t="s">
        <v>160</v>
      </c>
      <c r="U125" s="535"/>
      <c r="V125" s="535"/>
      <c r="W125" s="538"/>
      <c r="X125" s="10"/>
      <c r="Y125" s="10"/>
      <c r="Z125" s="10"/>
      <c r="AA125" s="10"/>
      <c r="AB125" s="10"/>
      <c r="AC125" s="10"/>
      <c r="AD125" s="10"/>
    </row>
    <row r="126" spans="1:30" ht="12.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row>
    <row r="127" spans="1:30" ht="27.75" customHeight="1">
      <c r="A127" s="159"/>
      <c r="B127" s="545" t="s">
        <v>195</v>
      </c>
      <c r="C127" s="541"/>
      <c r="D127" s="541"/>
      <c r="E127" s="541"/>
      <c r="F127" s="541"/>
      <c r="G127" s="541"/>
      <c r="H127" s="542" t="s">
        <v>196</v>
      </c>
      <c r="I127" s="543"/>
      <c r="J127" s="543"/>
      <c r="K127" s="543"/>
      <c r="L127" s="543"/>
      <c r="M127" s="543"/>
      <c r="N127" s="543"/>
      <c r="O127" s="543"/>
      <c r="P127" s="543"/>
      <c r="Q127" s="543"/>
      <c r="R127" s="543"/>
      <c r="S127" s="543"/>
      <c r="T127" s="543"/>
      <c r="U127" s="543"/>
      <c r="V127" s="543"/>
      <c r="W127" s="544"/>
      <c r="X127" s="62"/>
      <c r="Y127" s="62"/>
      <c r="Z127" s="62"/>
      <c r="AA127" s="62"/>
      <c r="AB127" s="62"/>
      <c r="AC127" s="62"/>
      <c r="AD127" s="62"/>
    </row>
    <row r="128" spans="1:30" ht="27.75" customHeight="1">
      <c r="A128" s="64"/>
      <c r="B128" s="539" t="str">
        <f>C153&amp;"-"&amp;C131&amp;"-"&amp;C133&amp;"-"&amp;C136</f>
        <v>IPP du référentiel-Identité réélle-Identité réélle-Identité réélle</v>
      </c>
      <c r="C128" s="531"/>
      <c r="D128" s="160" t="str">
        <f>'Rapide - Récapitulatif'!$H$9&amp;""&amp;"  :"</f>
        <v>Logiciel A  :</v>
      </c>
      <c r="E128" s="520" t="str">
        <f>'Rapide - Récapitulatif'!$I$9</f>
        <v>Terminal Urgences</v>
      </c>
      <c r="F128" s="521"/>
      <c r="G128" s="522"/>
      <c r="H128" s="117" t="str">
        <f>'Rapide - Récapitulatif'!$H$10&amp;""&amp;"  :"</f>
        <v>Logiciel B  :</v>
      </c>
      <c r="I128" s="523" t="str">
        <f>'Rapide - Récapitulatif'!$I$10</f>
        <v>Logiciel facturation</v>
      </c>
      <c r="J128" s="521"/>
      <c r="K128" s="522"/>
      <c r="L128" s="118" t="str">
        <f>'Rapide - Récapitulatif'!$H$11&amp;""&amp;"  :"</f>
        <v>Logiciel C  :</v>
      </c>
      <c r="M128" s="524" t="str">
        <f>'Rapide - Récapitulatif'!$I$11</f>
        <v>Logiciel PMSI</v>
      </c>
      <c r="N128" s="521"/>
      <c r="O128" s="522"/>
      <c r="P128" s="119" t="str">
        <f>'Rapide - Récapitulatif'!$H$12&amp;""&amp;"  :"</f>
        <v>Logiciel D  :</v>
      </c>
      <c r="Q128" s="525" t="str">
        <f>'Rapide - Récapitulatif'!$I$12</f>
        <v>Logiciel Laboratoire</v>
      </c>
      <c r="R128" s="526"/>
      <c r="S128" s="527"/>
      <c r="T128" s="120" t="str">
        <f>'Rapide - Récapitulatif'!$H$13&amp;""&amp;"  :"</f>
        <v>Logiciel E  :</v>
      </c>
      <c r="U128" s="528" t="str">
        <f>'Complet - Récapitulatif'!$I$13</f>
        <v>Logiciel Imagerie</v>
      </c>
      <c r="V128" s="521"/>
      <c r="W128" s="529"/>
      <c r="X128" s="10"/>
      <c r="Y128" s="10"/>
      <c r="Z128" s="10"/>
      <c r="AA128" s="10"/>
      <c r="AB128" s="10"/>
      <c r="AC128" s="10"/>
      <c r="AD128" s="10"/>
    </row>
    <row r="129" spans="1:30" ht="27.75" customHeight="1">
      <c r="A129" s="159"/>
      <c r="B129" s="70" t="s">
        <v>115</v>
      </c>
      <c r="C129" s="71" t="s">
        <v>116</v>
      </c>
      <c r="D129" s="72" t="s">
        <v>117</v>
      </c>
      <c r="E129" s="72" t="s">
        <v>118</v>
      </c>
      <c r="F129" s="73" t="s">
        <v>119</v>
      </c>
      <c r="G129" s="72" t="s">
        <v>120</v>
      </c>
      <c r="H129" s="74" t="s">
        <v>117</v>
      </c>
      <c r="I129" s="74" t="s">
        <v>118</v>
      </c>
      <c r="J129" s="74" t="s">
        <v>119</v>
      </c>
      <c r="K129" s="74" t="s">
        <v>120</v>
      </c>
      <c r="L129" s="75" t="s">
        <v>117</v>
      </c>
      <c r="M129" s="75" t="s">
        <v>118</v>
      </c>
      <c r="N129" s="75" t="s">
        <v>119</v>
      </c>
      <c r="O129" s="75" t="s">
        <v>120</v>
      </c>
      <c r="P129" s="76" t="s">
        <v>117</v>
      </c>
      <c r="Q129" s="77" t="s">
        <v>118</v>
      </c>
      <c r="R129" s="78" t="s">
        <v>119</v>
      </c>
      <c r="S129" s="78" t="s">
        <v>120</v>
      </c>
      <c r="T129" s="79" t="s">
        <v>117</v>
      </c>
      <c r="U129" s="79" t="s">
        <v>118</v>
      </c>
      <c r="V129" s="79" t="s">
        <v>119</v>
      </c>
      <c r="W129" s="80" t="s">
        <v>120</v>
      </c>
      <c r="X129" s="10"/>
      <c r="Y129" s="10"/>
      <c r="Z129" s="10"/>
      <c r="AA129" s="10"/>
      <c r="AB129" s="10"/>
      <c r="AC129" s="10"/>
      <c r="AD129" s="10"/>
    </row>
    <row r="130" spans="1:30" ht="16">
      <c r="A130" s="81"/>
      <c r="B130" s="82" t="s">
        <v>121</v>
      </c>
      <c r="C130" s="83" t="s">
        <v>197</v>
      </c>
      <c r="D130" s="84" t="s">
        <v>123</v>
      </c>
      <c r="E130" s="85" t="s">
        <v>124</v>
      </c>
      <c r="F130" s="86" t="str">
        <f t="shared" ref="F130:F156" si="20">IF(D130="Non Concerné","NC",IF(D130="Non supporté","NS",IF(E130="Non testé","NR",IF(E130="Intégration","OK",IF(E130="Echec","KO","-")))))</f>
        <v>NR</v>
      </c>
      <c r="G130" s="87"/>
      <c r="H130" s="84" t="s">
        <v>123</v>
      </c>
      <c r="I130" s="85" t="s">
        <v>124</v>
      </c>
      <c r="J130" s="86" t="str">
        <f t="shared" ref="J130:J156" si="21">IF(H130="Non Concerné","NC",IF(H130="Non supporté","NS",IF(I130="Non testé","NR",IF(I130="Intégration","OK",IF(I130="Echec","KO","-")))))</f>
        <v>NR</v>
      </c>
      <c r="K130" s="87"/>
      <c r="L130" s="84" t="s">
        <v>123</v>
      </c>
      <c r="M130" s="85" t="s">
        <v>124</v>
      </c>
      <c r="N130" s="86" t="str">
        <f t="shared" ref="N130:N156" si="22">IF(L130="Non Concerné","NC",IF(L130="Non supporté","NS",IF(M130="Non testé","NR",IF(M130="Intégration","OK",IF(M130="Echec","KO","-")))))</f>
        <v>NR</v>
      </c>
      <c r="O130" s="87"/>
      <c r="P130" s="84" t="s">
        <v>123</v>
      </c>
      <c r="Q130" s="85" t="s">
        <v>124</v>
      </c>
      <c r="R130" s="86" t="str">
        <f t="shared" ref="R130:R156" si="23">IF(P130="Non Concerné","NC",IF(P130="Non supporté","NS",IF(Q130="Non testé","NR",IF(Q130="Intégration","OK",IF(Q130="Echec","KO","-")))))</f>
        <v>NR</v>
      </c>
      <c r="S130" s="87"/>
      <c r="T130" s="84" t="s">
        <v>123</v>
      </c>
      <c r="U130" s="85" t="s">
        <v>124</v>
      </c>
      <c r="V130" s="86" t="str">
        <f t="shared" ref="V130:V156" si="24">IF(T130="Non Concerné","NC",IF(T130="Non supporté","NS",IF(U130="Non testé","NR",IF(U130="Intégration","OK",IF(U130="Echec","KO","-")))))</f>
        <v>NR</v>
      </c>
      <c r="W130" s="88"/>
      <c r="X130" s="3"/>
      <c r="Y130" s="3"/>
      <c r="Z130" s="3"/>
      <c r="AA130" s="3"/>
      <c r="AB130" s="3"/>
      <c r="AC130" s="3"/>
      <c r="AD130" s="3"/>
    </row>
    <row r="131" spans="1:30" ht="16">
      <c r="A131" s="81"/>
      <c r="B131" s="89" t="s">
        <v>125</v>
      </c>
      <c r="C131" s="90" t="s">
        <v>180</v>
      </c>
      <c r="D131" s="91" t="s">
        <v>123</v>
      </c>
      <c r="E131" s="92" t="s">
        <v>124</v>
      </c>
      <c r="F131" s="86" t="str">
        <f t="shared" si="20"/>
        <v>NR</v>
      </c>
      <c r="G131" s="93"/>
      <c r="H131" s="91" t="s">
        <v>123</v>
      </c>
      <c r="I131" s="92" t="s">
        <v>124</v>
      </c>
      <c r="J131" s="86" t="str">
        <f t="shared" si="21"/>
        <v>NR</v>
      </c>
      <c r="K131" s="93"/>
      <c r="L131" s="91" t="s">
        <v>123</v>
      </c>
      <c r="M131" s="92" t="s">
        <v>124</v>
      </c>
      <c r="N131" s="86" t="str">
        <f t="shared" si="22"/>
        <v>NR</v>
      </c>
      <c r="O131" s="93"/>
      <c r="P131" s="91" t="s">
        <v>123</v>
      </c>
      <c r="Q131" s="92" t="s">
        <v>124</v>
      </c>
      <c r="R131" s="86" t="str">
        <f t="shared" si="23"/>
        <v>NR</v>
      </c>
      <c r="S131" s="93"/>
      <c r="T131" s="91" t="s">
        <v>123</v>
      </c>
      <c r="U131" s="92" t="s">
        <v>124</v>
      </c>
      <c r="V131" s="86" t="str">
        <f t="shared" si="24"/>
        <v>NR</v>
      </c>
      <c r="W131" s="94"/>
      <c r="X131" s="3"/>
      <c r="Y131" s="3"/>
      <c r="Z131" s="3"/>
      <c r="AA131" s="3"/>
      <c r="AB131" s="3"/>
      <c r="AC131" s="3"/>
      <c r="AD131" s="3"/>
    </row>
    <row r="132" spans="1:30" ht="16">
      <c r="A132" s="81"/>
      <c r="B132" s="95" t="s">
        <v>127</v>
      </c>
      <c r="C132" s="100" t="s">
        <v>180</v>
      </c>
      <c r="D132" s="84" t="s">
        <v>123</v>
      </c>
      <c r="E132" s="85" t="s">
        <v>124</v>
      </c>
      <c r="F132" s="86" t="str">
        <f t="shared" si="20"/>
        <v>NR</v>
      </c>
      <c r="G132" s="97"/>
      <c r="H132" s="84" t="s">
        <v>123</v>
      </c>
      <c r="I132" s="85" t="s">
        <v>124</v>
      </c>
      <c r="J132" s="86" t="str">
        <f t="shared" si="21"/>
        <v>NR</v>
      </c>
      <c r="K132" s="97"/>
      <c r="L132" s="84" t="s">
        <v>123</v>
      </c>
      <c r="M132" s="85" t="s">
        <v>124</v>
      </c>
      <c r="N132" s="86" t="str">
        <f t="shared" si="22"/>
        <v>NR</v>
      </c>
      <c r="O132" s="97"/>
      <c r="P132" s="84" t="s">
        <v>123</v>
      </c>
      <c r="Q132" s="85" t="s">
        <v>124</v>
      </c>
      <c r="R132" s="86" t="str">
        <f t="shared" si="23"/>
        <v>NR</v>
      </c>
      <c r="S132" s="97"/>
      <c r="T132" s="84" t="s">
        <v>123</v>
      </c>
      <c r="U132" s="85" t="s">
        <v>124</v>
      </c>
      <c r="V132" s="86" t="str">
        <f t="shared" si="24"/>
        <v>NR</v>
      </c>
      <c r="W132" s="98"/>
      <c r="X132" s="3"/>
      <c r="Y132" s="3"/>
      <c r="Z132" s="3"/>
      <c r="AA132" s="3"/>
      <c r="AB132" s="3"/>
      <c r="AC132" s="3"/>
      <c r="AD132" s="3"/>
    </row>
    <row r="133" spans="1:30" ht="16">
      <c r="A133" s="81"/>
      <c r="B133" s="89" t="s">
        <v>128</v>
      </c>
      <c r="C133" s="90" t="s">
        <v>180</v>
      </c>
      <c r="D133" s="91" t="s">
        <v>123</v>
      </c>
      <c r="E133" s="92" t="s">
        <v>124</v>
      </c>
      <c r="F133" s="86" t="str">
        <f t="shared" si="20"/>
        <v>NR</v>
      </c>
      <c r="G133" s="93"/>
      <c r="H133" s="91" t="s">
        <v>123</v>
      </c>
      <c r="I133" s="92" t="s">
        <v>124</v>
      </c>
      <c r="J133" s="86" t="str">
        <f t="shared" si="21"/>
        <v>NR</v>
      </c>
      <c r="K133" s="93"/>
      <c r="L133" s="91" t="s">
        <v>123</v>
      </c>
      <c r="M133" s="92" t="s">
        <v>124</v>
      </c>
      <c r="N133" s="86" t="str">
        <f t="shared" si="22"/>
        <v>NR</v>
      </c>
      <c r="O133" s="93"/>
      <c r="P133" s="91" t="s">
        <v>123</v>
      </c>
      <c r="Q133" s="92" t="s">
        <v>124</v>
      </c>
      <c r="R133" s="86" t="str">
        <f t="shared" si="23"/>
        <v>NR</v>
      </c>
      <c r="S133" s="93"/>
      <c r="T133" s="91" t="s">
        <v>123</v>
      </c>
      <c r="U133" s="92" t="s">
        <v>124</v>
      </c>
      <c r="V133" s="86" t="str">
        <f t="shared" si="24"/>
        <v>NR</v>
      </c>
      <c r="W133" s="94"/>
      <c r="X133" s="3"/>
      <c r="Y133" s="3"/>
      <c r="Z133" s="3"/>
      <c r="AA133" s="3"/>
      <c r="AB133" s="3"/>
      <c r="AC133" s="3"/>
      <c r="AD133" s="3"/>
    </row>
    <row r="134" spans="1:30" ht="16">
      <c r="A134" s="81"/>
      <c r="B134" s="95" t="s">
        <v>129</v>
      </c>
      <c r="C134" s="100" t="s">
        <v>180</v>
      </c>
      <c r="D134" s="84" t="s">
        <v>123</v>
      </c>
      <c r="E134" s="85" t="s">
        <v>124</v>
      </c>
      <c r="F134" s="86" t="str">
        <f t="shared" si="20"/>
        <v>NR</v>
      </c>
      <c r="G134" s="97"/>
      <c r="H134" s="84" t="s">
        <v>123</v>
      </c>
      <c r="I134" s="85" t="s">
        <v>124</v>
      </c>
      <c r="J134" s="86" t="str">
        <f t="shared" si="21"/>
        <v>NR</v>
      </c>
      <c r="K134" s="97"/>
      <c r="L134" s="84" t="s">
        <v>123</v>
      </c>
      <c r="M134" s="85" t="s">
        <v>124</v>
      </c>
      <c r="N134" s="86" t="str">
        <f t="shared" si="22"/>
        <v>NR</v>
      </c>
      <c r="O134" s="97"/>
      <c r="P134" s="84" t="s">
        <v>123</v>
      </c>
      <c r="Q134" s="85" t="s">
        <v>124</v>
      </c>
      <c r="R134" s="86" t="str">
        <f t="shared" si="23"/>
        <v>NR</v>
      </c>
      <c r="S134" s="97"/>
      <c r="T134" s="84" t="s">
        <v>123</v>
      </c>
      <c r="U134" s="85" t="s">
        <v>124</v>
      </c>
      <c r="V134" s="86" t="str">
        <f t="shared" si="24"/>
        <v>NR</v>
      </c>
      <c r="W134" s="98"/>
      <c r="X134" s="3"/>
      <c r="Y134" s="3"/>
      <c r="Z134" s="3"/>
      <c r="AA134" s="3"/>
      <c r="AB134" s="3"/>
      <c r="AC134" s="3"/>
      <c r="AD134" s="3"/>
    </row>
    <row r="135" spans="1:30" ht="16">
      <c r="A135" s="81"/>
      <c r="B135" s="89" t="s">
        <v>130</v>
      </c>
      <c r="C135" s="90" t="s">
        <v>180</v>
      </c>
      <c r="D135" s="91" t="s">
        <v>123</v>
      </c>
      <c r="E135" s="92" t="s">
        <v>124</v>
      </c>
      <c r="F135" s="86" t="str">
        <f t="shared" si="20"/>
        <v>NR</v>
      </c>
      <c r="G135" s="93"/>
      <c r="H135" s="91" t="s">
        <v>123</v>
      </c>
      <c r="I135" s="92" t="s">
        <v>124</v>
      </c>
      <c r="J135" s="86" t="str">
        <f t="shared" si="21"/>
        <v>NR</v>
      </c>
      <c r="K135" s="93"/>
      <c r="L135" s="91" t="s">
        <v>123</v>
      </c>
      <c r="M135" s="92" t="s">
        <v>124</v>
      </c>
      <c r="N135" s="86" t="str">
        <f t="shared" si="22"/>
        <v>NR</v>
      </c>
      <c r="O135" s="93"/>
      <c r="P135" s="91" t="s">
        <v>123</v>
      </c>
      <c r="Q135" s="92" t="s">
        <v>124</v>
      </c>
      <c r="R135" s="86" t="str">
        <f t="shared" si="23"/>
        <v>NR</v>
      </c>
      <c r="S135" s="93"/>
      <c r="T135" s="91" t="s">
        <v>123</v>
      </c>
      <c r="U135" s="92" t="s">
        <v>124</v>
      </c>
      <c r="V135" s="86" t="str">
        <f t="shared" si="24"/>
        <v>NR</v>
      </c>
      <c r="W135" s="94"/>
      <c r="X135" s="3"/>
      <c r="Y135" s="3"/>
      <c r="Z135" s="3"/>
      <c r="AA135" s="3"/>
      <c r="AB135" s="3"/>
      <c r="AC135" s="3"/>
      <c r="AD135" s="3"/>
    </row>
    <row r="136" spans="1:30" ht="16">
      <c r="A136" s="81"/>
      <c r="B136" s="95" t="s">
        <v>131</v>
      </c>
      <c r="C136" s="100" t="s">
        <v>180</v>
      </c>
      <c r="D136" s="84" t="s">
        <v>123</v>
      </c>
      <c r="E136" s="85" t="s">
        <v>124</v>
      </c>
      <c r="F136" s="86" t="str">
        <f t="shared" si="20"/>
        <v>NR</v>
      </c>
      <c r="G136" s="97"/>
      <c r="H136" s="84" t="s">
        <v>123</v>
      </c>
      <c r="I136" s="85" t="s">
        <v>124</v>
      </c>
      <c r="J136" s="86" t="str">
        <f t="shared" si="21"/>
        <v>NR</v>
      </c>
      <c r="K136" s="97"/>
      <c r="L136" s="84" t="s">
        <v>123</v>
      </c>
      <c r="M136" s="85" t="s">
        <v>124</v>
      </c>
      <c r="N136" s="86" t="str">
        <f t="shared" si="22"/>
        <v>NR</v>
      </c>
      <c r="O136" s="97"/>
      <c r="P136" s="84" t="s">
        <v>123</v>
      </c>
      <c r="Q136" s="85" t="s">
        <v>124</v>
      </c>
      <c r="R136" s="86" t="str">
        <f t="shared" si="23"/>
        <v>NR</v>
      </c>
      <c r="S136" s="97"/>
      <c r="T136" s="84" t="s">
        <v>123</v>
      </c>
      <c r="U136" s="85" t="s">
        <v>124</v>
      </c>
      <c r="V136" s="86" t="str">
        <f t="shared" si="24"/>
        <v>NR</v>
      </c>
      <c r="W136" s="98"/>
      <c r="X136" s="3"/>
      <c r="Y136" s="3"/>
      <c r="Z136" s="3"/>
      <c r="AA136" s="3"/>
      <c r="AB136" s="3"/>
      <c r="AC136" s="3"/>
      <c r="AD136" s="3"/>
    </row>
    <row r="137" spans="1:30" ht="16">
      <c r="A137" s="81"/>
      <c r="B137" s="89" t="s">
        <v>132</v>
      </c>
      <c r="C137" s="90" t="s">
        <v>198</v>
      </c>
      <c r="D137" s="91" t="s">
        <v>123</v>
      </c>
      <c r="E137" s="92" t="s">
        <v>124</v>
      </c>
      <c r="F137" s="86" t="str">
        <f t="shared" si="20"/>
        <v>NR</v>
      </c>
      <c r="G137" s="93"/>
      <c r="H137" s="91" t="s">
        <v>123</v>
      </c>
      <c r="I137" s="92" t="s">
        <v>124</v>
      </c>
      <c r="J137" s="86" t="str">
        <f t="shared" si="21"/>
        <v>NR</v>
      </c>
      <c r="K137" s="93"/>
      <c r="L137" s="91" t="s">
        <v>123</v>
      </c>
      <c r="M137" s="92" t="s">
        <v>124</v>
      </c>
      <c r="N137" s="86" t="str">
        <f t="shared" si="22"/>
        <v>NR</v>
      </c>
      <c r="O137" s="93"/>
      <c r="P137" s="91" t="s">
        <v>123</v>
      </c>
      <c r="Q137" s="92" t="s">
        <v>124</v>
      </c>
      <c r="R137" s="86" t="str">
        <f t="shared" si="23"/>
        <v>NR</v>
      </c>
      <c r="S137" s="93"/>
      <c r="T137" s="91" t="s">
        <v>123</v>
      </c>
      <c r="U137" s="92" t="s">
        <v>124</v>
      </c>
      <c r="V137" s="86" t="str">
        <f t="shared" si="24"/>
        <v>NR</v>
      </c>
      <c r="W137" s="94"/>
      <c r="X137" s="3"/>
      <c r="Y137" s="3"/>
      <c r="Z137" s="3"/>
      <c r="AA137" s="3"/>
      <c r="AB137" s="3"/>
      <c r="AC137" s="3"/>
      <c r="AD137" s="3"/>
    </row>
    <row r="138" spans="1:30" ht="16">
      <c r="A138" s="81"/>
      <c r="B138" s="95" t="s">
        <v>134</v>
      </c>
      <c r="C138" s="96" t="s">
        <v>126</v>
      </c>
      <c r="D138" s="84" t="s">
        <v>123</v>
      </c>
      <c r="E138" s="85" t="s">
        <v>124</v>
      </c>
      <c r="F138" s="86" t="str">
        <f t="shared" si="20"/>
        <v>NR</v>
      </c>
      <c r="G138" s="97"/>
      <c r="H138" s="84" t="s">
        <v>123</v>
      </c>
      <c r="I138" s="85" t="s">
        <v>124</v>
      </c>
      <c r="J138" s="86" t="str">
        <f t="shared" si="21"/>
        <v>NR</v>
      </c>
      <c r="K138" s="97"/>
      <c r="L138" s="84" t="s">
        <v>123</v>
      </c>
      <c r="M138" s="85" t="s">
        <v>124</v>
      </c>
      <c r="N138" s="86" t="str">
        <f t="shared" si="22"/>
        <v>NR</v>
      </c>
      <c r="O138" s="97"/>
      <c r="P138" s="84" t="s">
        <v>123</v>
      </c>
      <c r="Q138" s="85" t="s">
        <v>124</v>
      </c>
      <c r="R138" s="86" t="str">
        <f t="shared" si="23"/>
        <v>NR</v>
      </c>
      <c r="S138" s="97"/>
      <c r="T138" s="84" t="s">
        <v>123</v>
      </c>
      <c r="U138" s="85" t="s">
        <v>124</v>
      </c>
      <c r="V138" s="86" t="str">
        <f t="shared" si="24"/>
        <v>NR</v>
      </c>
      <c r="W138" s="98"/>
      <c r="X138" s="3"/>
      <c r="Y138" s="3"/>
      <c r="Z138" s="3"/>
      <c r="AA138" s="3"/>
      <c r="AB138" s="3"/>
      <c r="AC138" s="3"/>
      <c r="AD138" s="3"/>
    </row>
    <row r="139" spans="1:30" ht="16">
      <c r="A139" s="81"/>
      <c r="B139" s="89" t="s">
        <v>135</v>
      </c>
      <c r="C139" s="90" t="s">
        <v>180</v>
      </c>
      <c r="D139" s="91" t="s">
        <v>123</v>
      </c>
      <c r="E139" s="92" t="s">
        <v>124</v>
      </c>
      <c r="F139" s="86" t="str">
        <f t="shared" si="20"/>
        <v>NR</v>
      </c>
      <c r="G139" s="93"/>
      <c r="H139" s="91" t="s">
        <v>123</v>
      </c>
      <c r="I139" s="92" t="s">
        <v>124</v>
      </c>
      <c r="J139" s="86" t="str">
        <f t="shared" si="21"/>
        <v>NR</v>
      </c>
      <c r="K139" s="93"/>
      <c r="L139" s="91" t="s">
        <v>123</v>
      </c>
      <c r="M139" s="92" t="s">
        <v>124</v>
      </c>
      <c r="N139" s="86" t="str">
        <f t="shared" si="22"/>
        <v>NR</v>
      </c>
      <c r="O139" s="93"/>
      <c r="P139" s="91" t="s">
        <v>123</v>
      </c>
      <c r="Q139" s="92" t="s">
        <v>124</v>
      </c>
      <c r="R139" s="86" t="str">
        <f t="shared" si="23"/>
        <v>NR</v>
      </c>
      <c r="S139" s="93"/>
      <c r="T139" s="91" t="s">
        <v>123</v>
      </c>
      <c r="U139" s="92" t="s">
        <v>124</v>
      </c>
      <c r="V139" s="86" t="str">
        <f t="shared" si="24"/>
        <v>NR</v>
      </c>
      <c r="W139" s="94"/>
      <c r="X139" s="3"/>
      <c r="Y139" s="3"/>
      <c r="Z139" s="3"/>
      <c r="AA139" s="3"/>
      <c r="AB139" s="3"/>
      <c r="AC139" s="3"/>
      <c r="AD139" s="3"/>
    </row>
    <row r="140" spans="1:30" ht="16">
      <c r="A140" s="81"/>
      <c r="B140" s="95" t="s">
        <v>136</v>
      </c>
      <c r="C140" s="100" t="s">
        <v>180</v>
      </c>
      <c r="D140" s="84" t="s">
        <v>123</v>
      </c>
      <c r="E140" s="85" t="s">
        <v>124</v>
      </c>
      <c r="F140" s="86" t="str">
        <f t="shared" si="20"/>
        <v>NR</v>
      </c>
      <c r="G140" s="97"/>
      <c r="H140" s="84" t="s">
        <v>123</v>
      </c>
      <c r="I140" s="85" t="s">
        <v>124</v>
      </c>
      <c r="J140" s="86" t="str">
        <f t="shared" si="21"/>
        <v>NR</v>
      </c>
      <c r="K140" s="97"/>
      <c r="L140" s="84" t="s">
        <v>123</v>
      </c>
      <c r="M140" s="85" t="s">
        <v>124</v>
      </c>
      <c r="N140" s="86" t="str">
        <f t="shared" si="22"/>
        <v>NR</v>
      </c>
      <c r="O140" s="97"/>
      <c r="P140" s="84" t="s">
        <v>123</v>
      </c>
      <c r="Q140" s="85" t="s">
        <v>124</v>
      </c>
      <c r="R140" s="86" t="str">
        <f t="shared" si="23"/>
        <v>NR</v>
      </c>
      <c r="S140" s="97"/>
      <c r="T140" s="84" t="s">
        <v>123</v>
      </c>
      <c r="U140" s="85" t="s">
        <v>124</v>
      </c>
      <c r="V140" s="86" t="str">
        <f t="shared" si="24"/>
        <v>NR</v>
      </c>
      <c r="W140" s="98"/>
      <c r="X140" s="3"/>
      <c r="Y140" s="3"/>
      <c r="Z140" s="3"/>
      <c r="AA140" s="3"/>
      <c r="AB140" s="3"/>
      <c r="AC140" s="3"/>
      <c r="AD140" s="3"/>
    </row>
    <row r="141" spans="1:30" ht="16">
      <c r="A141" s="81"/>
      <c r="B141" s="89" t="s">
        <v>137</v>
      </c>
      <c r="C141" s="90" t="s">
        <v>180</v>
      </c>
      <c r="D141" s="91" t="s">
        <v>123</v>
      </c>
      <c r="E141" s="92" t="s">
        <v>124</v>
      </c>
      <c r="F141" s="86" t="str">
        <f t="shared" si="20"/>
        <v>NR</v>
      </c>
      <c r="G141" s="93"/>
      <c r="H141" s="91" t="s">
        <v>123</v>
      </c>
      <c r="I141" s="92" t="s">
        <v>124</v>
      </c>
      <c r="J141" s="86" t="str">
        <f t="shared" si="21"/>
        <v>NR</v>
      </c>
      <c r="K141" s="93"/>
      <c r="L141" s="91" t="s">
        <v>123</v>
      </c>
      <c r="M141" s="92" t="s">
        <v>124</v>
      </c>
      <c r="N141" s="86" t="str">
        <f t="shared" si="22"/>
        <v>NR</v>
      </c>
      <c r="O141" s="93"/>
      <c r="P141" s="91" t="s">
        <v>123</v>
      </c>
      <c r="Q141" s="92" t="s">
        <v>124</v>
      </c>
      <c r="R141" s="86" t="str">
        <f t="shared" si="23"/>
        <v>NR</v>
      </c>
      <c r="S141" s="93"/>
      <c r="T141" s="91" t="s">
        <v>123</v>
      </c>
      <c r="U141" s="92" t="s">
        <v>124</v>
      </c>
      <c r="V141" s="86" t="str">
        <f t="shared" si="24"/>
        <v>NR</v>
      </c>
      <c r="W141" s="94"/>
      <c r="X141" s="3"/>
      <c r="Y141" s="3"/>
      <c r="Z141" s="3"/>
      <c r="AA141" s="3"/>
      <c r="AB141" s="3"/>
      <c r="AC141" s="3"/>
      <c r="AD141" s="3"/>
    </row>
    <row r="142" spans="1:30" ht="16">
      <c r="A142" s="81"/>
      <c r="B142" s="95" t="s">
        <v>138</v>
      </c>
      <c r="C142" s="100" t="s">
        <v>180</v>
      </c>
      <c r="D142" s="84" t="s">
        <v>123</v>
      </c>
      <c r="E142" s="85" t="s">
        <v>124</v>
      </c>
      <c r="F142" s="86" t="str">
        <f t="shared" si="20"/>
        <v>NR</v>
      </c>
      <c r="G142" s="97"/>
      <c r="H142" s="84" t="s">
        <v>123</v>
      </c>
      <c r="I142" s="85" t="s">
        <v>124</v>
      </c>
      <c r="J142" s="86" t="str">
        <f t="shared" si="21"/>
        <v>NR</v>
      </c>
      <c r="K142" s="97"/>
      <c r="L142" s="84" t="s">
        <v>123</v>
      </c>
      <c r="M142" s="85" t="s">
        <v>124</v>
      </c>
      <c r="N142" s="86" t="str">
        <f t="shared" si="22"/>
        <v>NR</v>
      </c>
      <c r="O142" s="97"/>
      <c r="P142" s="84" t="s">
        <v>123</v>
      </c>
      <c r="Q142" s="85" t="s">
        <v>124</v>
      </c>
      <c r="R142" s="86" t="str">
        <f t="shared" si="23"/>
        <v>NR</v>
      </c>
      <c r="S142" s="97"/>
      <c r="T142" s="84" t="s">
        <v>123</v>
      </c>
      <c r="U142" s="85" t="s">
        <v>124</v>
      </c>
      <c r="V142" s="86" t="str">
        <f t="shared" si="24"/>
        <v>NR</v>
      </c>
      <c r="W142" s="98"/>
      <c r="X142" s="3"/>
      <c r="Y142" s="3"/>
      <c r="Z142" s="3"/>
      <c r="AA142" s="3"/>
      <c r="AB142" s="3"/>
      <c r="AC142" s="3"/>
      <c r="AD142" s="3"/>
    </row>
    <row r="143" spans="1:30" ht="16">
      <c r="A143" s="81"/>
      <c r="B143" s="89" t="s">
        <v>139</v>
      </c>
      <c r="C143" s="90" t="s">
        <v>180</v>
      </c>
      <c r="D143" s="91" t="s">
        <v>123</v>
      </c>
      <c r="E143" s="92" t="s">
        <v>124</v>
      </c>
      <c r="F143" s="86" t="str">
        <f t="shared" si="20"/>
        <v>NR</v>
      </c>
      <c r="G143" s="93"/>
      <c r="H143" s="91" t="s">
        <v>123</v>
      </c>
      <c r="I143" s="92" t="s">
        <v>124</v>
      </c>
      <c r="J143" s="86" t="str">
        <f t="shared" si="21"/>
        <v>NR</v>
      </c>
      <c r="K143" s="93"/>
      <c r="L143" s="91" t="s">
        <v>123</v>
      </c>
      <c r="M143" s="92" t="s">
        <v>124</v>
      </c>
      <c r="N143" s="86" t="str">
        <f t="shared" si="22"/>
        <v>NR</v>
      </c>
      <c r="O143" s="93"/>
      <c r="P143" s="91" t="s">
        <v>123</v>
      </c>
      <c r="Q143" s="92" t="s">
        <v>124</v>
      </c>
      <c r="R143" s="86" t="str">
        <f t="shared" si="23"/>
        <v>NR</v>
      </c>
      <c r="S143" s="93"/>
      <c r="T143" s="91" t="s">
        <v>123</v>
      </c>
      <c r="U143" s="92" t="s">
        <v>124</v>
      </c>
      <c r="V143" s="86" t="str">
        <f t="shared" si="24"/>
        <v>NR</v>
      </c>
      <c r="W143" s="94"/>
      <c r="X143" s="3"/>
      <c r="Y143" s="3"/>
      <c r="Z143" s="3"/>
      <c r="AA143" s="3"/>
      <c r="AB143" s="3"/>
      <c r="AC143" s="3"/>
      <c r="AD143" s="3"/>
    </row>
    <row r="144" spans="1:30" ht="16">
      <c r="A144" s="81"/>
      <c r="B144" s="95" t="s">
        <v>140</v>
      </c>
      <c r="C144" s="96" t="s">
        <v>126</v>
      </c>
      <c r="D144" s="84" t="s">
        <v>123</v>
      </c>
      <c r="E144" s="85" t="s">
        <v>124</v>
      </c>
      <c r="F144" s="86" t="str">
        <f t="shared" si="20"/>
        <v>NR</v>
      </c>
      <c r="G144" s="97"/>
      <c r="H144" s="84" t="s">
        <v>123</v>
      </c>
      <c r="I144" s="85" t="s">
        <v>124</v>
      </c>
      <c r="J144" s="86" t="str">
        <f t="shared" si="21"/>
        <v>NR</v>
      </c>
      <c r="K144" s="97"/>
      <c r="L144" s="84" t="s">
        <v>123</v>
      </c>
      <c r="M144" s="85" t="s">
        <v>124</v>
      </c>
      <c r="N144" s="86" t="str">
        <f t="shared" si="22"/>
        <v>NR</v>
      </c>
      <c r="O144" s="97"/>
      <c r="P144" s="84" t="s">
        <v>123</v>
      </c>
      <c r="Q144" s="85" t="s">
        <v>124</v>
      </c>
      <c r="R144" s="86" t="str">
        <f t="shared" si="23"/>
        <v>NR</v>
      </c>
      <c r="S144" s="97"/>
      <c r="T144" s="84" t="s">
        <v>123</v>
      </c>
      <c r="U144" s="85" t="s">
        <v>124</v>
      </c>
      <c r="V144" s="86" t="str">
        <f t="shared" si="24"/>
        <v>NR</v>
      </c>
      <c r="W144" s="98"/>
      <c r="X144" s="3"/>
      <c r="Y144" s="3"/>
      <c r="Z144" s="3"/>
      <c r="AA144" s="3"/>
      <c r="AB144" s="3"/>
      <c r="AC144" s="3"/>
      <c r="AD144" s="3"/>
    </row>
    <row r="145" spans="1:30" ht="16">
      <c r="A145" s="81"/>
      <c r="B145" s="89" t="s">
        <v>141</v>
      </c>
      <c r="C145" s="90" t="s">
        <v>126</v>
      </c>
      <c r="D145" s="91" t="s">
        <v>123</v>
      </c>
      <c r="E145" s="92" t="s">
        <v>124</v>
      </c>
      <c r="F145" s="86" t="str">
        <f t="shared" si="20"/>
        <v>NR</v>
      </c>
      <c r="G145" s="93"/>
      <c r="H145" s="91" t="s">
        <v>123</v>
      </c>
      <c r="I145" s="92" t="s">
        <v>124</v>
      </c>
      <c r="J145" s="86" t="str">
        <f t="shared" si="21"/>
        <v>NR</v>
      </c>
      <c r="K145" s="93"/>
      <c r="L145" s="91" t="s">
        <v>123</v>
      </c>
      <c r="M145" s="92" t="s">
        <v>124</v>
      </c>
      <c r="N145" s="86" t="str">
        <f t="shared" si="22"/>
        <v>NR</v>
      </c>
      <c r="O145" s="93"/>
      <c r="P145" s="91" t="s">
        <v>123</v>
      </c>
      <c r="Q145" s="92" t="s">
        <v>124</v>
      </c>
      <c r="R145" s="86" t="str">
        <f t="shared" si="23"/>
        <v>NR</v>
      </c>
      <c r="S145" s="93"/>
      <c r="T145" s="91" t="s">
        <v>123</v>
      </c>
      <c r="U145" s="92" t="s">
        <v>124</v>
      </c>
      <c r="V145" s="86" t="str">
        <f t="shared" si="24"/>
        <v>NR</v>
      </c>
      <c r="W145" s="94"/>
      <c r="X145" s="3"/>
      <c r="Y145" s="3"/>
      <c r="Z145" s="3"/>
      <c r="AA145" s="3"/>
      <c r="AB145" s="3"/>
      <c r="AC145" s="3"/>
      <c r="AD145" s="3"/>
    </row>
    <row r="146" spans="1:30" ht="16">
      <c r="A146" s="81"/>
      <c r="B146" s="95" t="s">
        <v>142</v>
      </c>
      <c r="C146" s="96" t="s">
        <v>126</v>
      </c>
      <c r="D146" s="84" t="s">
        <v>123</v>
      </c>
      <c r="E146" s="85" t="s">
        <v>124</v>
      </c>
      <c r="F146" s="86" t="str">
        <f t="shared" si="20"/>
        <v>NR</v>
      </c>
      <c r="G146" s="97"/>
      <c r="H146" s="84" t="s">
        <v>123</v>
      </c>
      <c r="I146" s="85" t="s">
        <v>124</v>
      </c>
      <c r="J146" s="86" t="str">
        <f t="shared" si="21"/>
        <v>NR</v>
      </c>
      <c r="K146" s="97"/>
      <c r="L146" s="84" t="s">
        <v>123</v>
      </c>
      <c r="M146" s="85" t="s">
        <v>124</v>
      </c>
      <c r="N146" s="86" t="str">
        <f t="shared" si="22"/>
        <v>NR</v>
      </c>
      <c r="O146" s="97"/>
      <c r="P146" s="84" t="s">
        <v>123</v>
      </c>
      <c r="Q146" s="85" t="s">
        <v>124</v>
      </c>
      <c r="R146" s="86" t="str">
        <f t="shared" si="23"/>
        <v>NR</v>
      </c>
      <c r="S146" s="97"/>
      <c r="T146" s="84" t="s">
        <v>123</v>
      </c>
      <c r="U146" s="85" t="s">
        <v>124</v>
      </c>
      <c r="V146" s="86" t="str">
        <f t="shared" si="24"/>
        <v>NR</v>
      </c>
      <c r="W146" s="98"/>
      <c r="X146" s="3"/>
      <c r="Y146" s="3"/>
      <c r="Z146" s="3"/>
      <c r="AA146" s="3"/>
      <c r="AB146" s="3"/>
      <c r="AC146" s="3"/>
      <c r="AD146" s="3"/>
    </row>
    <row r="147" spans="1:30" ht="16">
      <c r="A147" s="81"/>
      <c r="B147" s="89" t="s">
        <v>143</v>
      </c>
      <c r="C147" s="90" t="s">
        <v>126</v>
      </c>
      <c r="D147" s="91" t="s">
        <v>123</v>
      </c>
      <c r="E147" s="92" t="s">
        <v>124</v>
      </c>
      <c r="F147" s="86" t="str">
        <f t="shared" si="20"/>
        <v>NR</v>
      </c>
      <c r="G147" s="93"/>
      <c r="H147" s="91" t="s">
        <v>123</v>
      </c>
      <c r="I147" s="92" t="s">
        <v>124</v>
      </c>
      <c r="J147" s="86" t="str">
        <f t="shared" si="21"/>
        <v>NR</v>
      </c>
      <c r="K147" s="93"/>
      <c r="L147" s="91" t="s">
        <v>123</v>
      </c>
      <c r="M147" s="92" t="s">
        <v>124</v>
      </c>
      <c r="N147" s="86" t="str">
        <f t="shared" si="22"/>
        <v>NR</v>
      </c>
      <c r="O147" s="93"/>
      <c r="P147" s="91" t="s">
        <v>123</v>
      </c>
      <c r="Q147" s="92" t="s">
        <v>124</v>
      </c>
      <c r="R147" s="86" t="str">
        <f t="shared" si="23"/>
        <v>NR</v>
      </c>
      <c r="S147" s="93"/>
      <c r="T147" s="91" t="s">
        <v>123</v>
      </c>
      <c r="U147" s="92" t="s">
        <v>124</v>
      </c>
      <c r="V147" s="86" t="str">
        <f t="shared" si="24"/>
        <v>NR</v>
      </c>
      <c r="W147" s="94"/>
      <c r="X147" s="3"/>
      <c r="Y147" s="3"/>
      <c r="Z147" s="3"/>
      <c r="AA147" s="3"/>
      <c r="AB147" s="3"/>
      <c r="AC147" s="3"/>
      <c r="AD147" s="3"/>
    </row>
    <row r="148" spans="1:30" ht="16">
      <c r="A148" s="81"/>
      <c r="B148" s="95" t="s">
        <v>144</v>
      </c>
      <c r="C148" s="96" t="s">
        <v>126</v>
      </c>
      <c r="D148" s="84" t="s">
        <v>123</v>
      </c>
      <c r="E148" s="85" t="s">
        <v>124</v>
      </c>
      <c r="F148" s="86" t="str">
        <f t="shared" si="20"/>
        <v>NR</v>
      </c>
      <c r="G148" s="97"/>
      <c r="H148" s="84" t="s">
        <v>123</v>
      </c>
      <c r="I148" s="85" t="s">
        <v>124</v>
      </c>
      <c r="J148" s="86" t="str">
        <f t="shared" si="21"/>
        <v>NR</v>
      </c>
      <c r="K148" s="97"/>
      <c r="L148" s="84" t="s">
        <v>123</v>
      </c>
      <c r="M148" s="85" t="s">
        <v>124</v>
      </c>
      <c r="N148" s="86" t="str">
        <f t="shared" si="22"/>
        <v>NR</v>
      </c>
      <c r="O148" s="97"/>
      <c r="P148" s="84" t="s">
        <v>123</v>
      </c>
      <c r="Q148" s="85" t="s">
        <v>124</v>
      </c>
      <c r="R148" s="86" t="str">
        <f t="shared" si="23"/>
        <v>NR</v>
      </c>
      <c r="S148" s="97"/>
      <c r="T148" s="84" t="s">
        <v>123</v>
      </c>
      <c r="U148" s="85" t="s">
        <v>124</v>
      </c>
      <c r="V148" s="86" t="str">
        <f t="shared" si="24"/>
        <v>NR</v>
      </c>
      <c r="W148" s="98"/>
      <c r="X148" s="3"/>
      <c r="Y148" s="3"/>
      <c r="Z148" s="3"/>
      <c r="AA148" s="3"/>
      <c r="AB148" s="3"/>
      <c r="AC148" s="3"/>
      <c r="AD148" s="3"/>
    </row>
    <row r="149" spans="1:30" ht="16">
      <c r="A149" s="81"/>
      <c r="B149" s="89" t="s">
        <v>145</v>
      </c>
      <c r="C149" s="90" t="s">
        <v>126</v>
      </c>
      <c r="D149" s="91" t="s">
        <v>123</v>
      </c>
      <c r="E149" s="92" t="s">
        <v>124</v>
      </c>
      <c r="F149" s="86" t="str">
        <f t="shared" si="20"/>
        <v>NR</v>
      </c>
      <c r="G149" s="90"/>
      <c r="H149" s="91" t="s">
        <v>123</v>
      </c>
      <c r="I149" s="92" t="s">
        <v>124</v>
      </c>
      <c r="J149" s="86" t="str">
        <f t="shared" si="21"/>
        <v>NR</v>
      </c>
      <c r="K149" s="90"/>
      <c r="L149" s="91" t="s">
        <v>123</v>
      </c>
      <c r="M149" s="92" t="s">
        <v>124</v>
      </c>
      <c r="N149" s="86" t="str">
        <f t="shared" si="22"/>
        <v>NR</v>
      </c>
      <c r="O149" s="90"/>
      <c r="P149" s="91" t="s">
        <v>123</v>
      </c>
      <c r="Q149" s="92" t="s">
        <v>124</v>
      </c>
      <c r="R149" s="86" t="str">
        <f t="shared" si="23"/>
        <v>NR</v>
      </c>
      <c r="S149" s="90"/>
      <c r="T149" s="91" t="s">
        <v>123</v>
      </c>
      <c r="U149" s="92" t="s">
        <v>124</v>
      </c>
      <c r="V149" s="86" t="str">
        <f t="shared" si="24"/>
        <v>NR</v>
      </c>
      <c r="W149" s="94"/>
      <c r="X149" s="3"/>
      <c r="Y149" s="3"/>
      <c r="Z149" s="3"/>
      <c r="AA149" s="3"/>
      <c r="AB149" s="3"/>
      <c r="AC149" s="3"/>
      <c r="AD149" s="3"/>
    </row>
    <row r="150" spans="1:30" ht="16">
      <c r="A150" s="81"/>
      <c r="B150" s="95" t="s">
        <v>146</v>
      </c>
      <c r="C150" s="96" t="s">
        <v>126</v>
      </c>
      <c r="D150" s="84" t="s">
        <v>123</v>
      </c>
      <c r="E150" s="85" t="s">
        <v>124</v>
      </c>
      <c r="F150" s="86" t="str">
        <f t="shared" si="20"/>
        <v>NR</v>
      </c>
      <c r="G150" s="100"/>
      <c r="H150" s="84" t="s">
        <v>123</v>
      </c>
      <c r="I150" s="85" t="s">
        <v>124</v>
      </c>
      <c r="J150" s="86" t="str">
        <f t="shared" si="21"/>
        <v>NR</v>
      </c>
      <c r="K150" s="100"/>
      <c r="L150" s="84" t="s">
        <v>123</v>
      </c>
      <c r="M150" s="85" t="s">
        <v>124</v>
      </c>
      <c r="N150" s="86" t="str">
        <f t="shared" si="22"/>
        <v>NR</v>
      </c>
      <c r="O150" s="100"/>
      <c r="P150" s="84" t="s">
        <v>123</v>
      </c>
      <c r="Q150" s="85" t="s">
        <v>124</v>
      </c>
      <c r="R150" s="86" t="str">
        <f t="shared" si="23"/>
        <v>NR</v>
      </c>
      <c r="S150" s="100"/>
      <c r="T150" s="84" t="s">
        <v>123</v>
      </c>
      <c r="U150" s="85" t="s">
        <v>124</v>
      </c>
      <c r="V150" s="86" t="str">
        <f t="shared" si="24"/>
        <v>NR</v>
      </c>
      <c r="W150" s="98"/>
      <c r="X150" s="3"/>
      <c r="Y150" s="3"/>
      <c r="Z150" s="3"/>
      <c r="AA150" s="3"/>
      <c r="AB150" s="3"/>
      <c r="AC150" s="3"/>
      <c r="AD150" s="3"/>
    </row>
    <row r="151" spans="1:30" ht="16">
      <c r="A151" s="81"/>
      <c r="B151" s="89" t="s">
        <v>147</v>
      </c>
      <c r="C151" s="101" t="s">
        <v>148</v>
      </c>
      <c r="D151" s="102" t="s">
        <v>149</v>
      </c>
      <c r="E151" s="103" t="s">
        <v>150</v>
      </c>
      <c r="F151" s="86" t="str">
        <f t="shared" si="20"/>
        <v>NC</v>
      </c>
      <c r="G151" s="93"/>
      <c r="H151" s="102" t="s">
        <v>149</v>
      </c>
      <c r="I151" s="103" t="s">
        <v>150</v>
      </c>
      <c r="J151" s="86" t="str">
        <f t="shared" si="21"/>
        <v>NC</v>
      </c>
      <c r="K151" s="93"/>
      <c r="L151" s="102" t="s">
        <v>149</v>
      </c>
      <c r="M151" s="103" t="s">
        <v>150</v>
      </c>
      <c r="N151" s="86" t="str">
        <f t="shared" si="22"/>
        <v>NC</v>
      </c>
      <c r="O151" s="93"/>
      <c r="P151" s="102" t="s">
        <v>149</v>
      </c>
      <c r="Q151" s="103" t="s">
        <v>150</v>
      </c>
      <c r="R151" s="86" t="str">
        <f t="shared" si="23"/>
        <v>NC</v>
      </c>
      <c r="S151" s="93"/>
      <c r="T151" s="102" t="s">
        <v>149</v>
      </c>
      <c r="U151" s="103" t="s">
        <v>150</v>
      </c>
      <c r="V151" s="86" t="str">
        <f t="shared" si="24"/>
        <v>NC</v>
      </c>
      <c r="W151" s="94"/>
      <c r="X151" s="3"/>
      <c r="Y151" s="3"/>
      <c r="Z151" s="3"/>
      <c r="AA151" s="3"/>
      <c r="AB151" s="3"/>
      <c r="AC151" s="3"/>
      <c r="AD151" s="3"/>
    </row>
    <row r="152" spans="1:30" ht="16">
      <c r="A152" s="81"/>
      <c r="B152" s="95" t="s">
        <v>151</v>
      </c>
      <c r="C152" s="100" t="s">
        <v>152</v>
      </c>
      <c r="D152" s="104" t="s">
        <v>149</v>
      </c>
      <c r="E152" s="85" t="s">
        <v>149</v>
      </c>
      <c r="F152" s="86" t="str">
        <f t="shared" si="20"/>
        <v>NC</v>
      </c>
      <c r="G152" s="97"/>
      <c r="H152" s="104" t="s">
        <v>149</v>
      </c>
      <c r="I152" s="85" t="s">
        <v>149</v>
      </c>
      <c r="J152" s="86" t="str">
        <f t="shared" si="21"/>
        <v>NC</v>
      </c>
      <c r="K152" s="97"/>
      <c r="L152" s="104" t="s">
        <v>149</v>
      </c>
      <c r="M152" s="85" t="s">
        <v>149</v>
      </c>
      <c r="N152" s="86" t="str">
        <f t="shared" si="22"/>
        <v>NC</v>
      </c>
      <c r="O152" s="97"/>
      <c r="P152" s="104" t="s">
        <v>149</v>
      </c>
      <c r="Q152" s="85" t="s">
        <v>149</v>
      </c>
      <c r="R152" s="86" t="str">
        <f t="shared" si="23"/>
        <v>NC</v>
      </c>
      <c r="S152" s="97"/>
      <c r="T152" s="104" t="s">
        <v>149</v>
      </c>
      <c r="U152" s="85" t="s">
        <v>149</v>
      </c>
      <c r="V152" s="86" t="str">
        <f t="shared" si="24"/>
        <v>NC</v>
      </c>
      <c r="W152" s="98"/>
      <c r="X152" s="3"/>
      <c r="Y152" s="3"/>
      <c r="Z152" s="3"/>
      <c r="AA152" s="3"/>
      <c r="AB152" s="3"/>
      <c r="AC152" s="3"/>
      <c r="AD152" s="3"/>
    </row>
    <row r="153" spans="1:30" ht="16">
      <c r="A153" s="81"/>
      <c r="B153" s="89" t="s">
        <v>153</v>
      </c>
      <c r="C153" s="105" t="s">
        <v>154</v>
      </c>
      <c r="D153" s="91" t="s">
        <v>123</v>
      </c>
      <c r="E153" s="92" t="s">
        <v>124</v>
      </c>
      <c r="F153" s="86" t="str">
        <f t="shared" si="20"/>
        <v>NR</v>
      </c>
      <c r="G153" s="93"/>
      <c r="H153" s="91" t="s">
        <v>123</v>
      </c>
      <c r="I153" s="92" t="s">
        <v>124</v>
      </c>
      <c r="J153" s="86" t="str">
        <f t="shared" si="21"/>
        <v>NR</v>
      </c>
      <c r="K153" s="93"/>
      <c r="L153" s="91" t="s">
        <v>123</v>
      </c>
      <c r="M153" s="92" t="s">
        <v>124</v>
      </c>
      <c r="N153" s="86" t="str">
        <f t="shared" si="22"/>
        <v>NR</v>
      </c>
      <c r="O153" s="93"/>
      <c r="P153" s="91" t="s">
        <v>123</v>
      </c>
      <c r="Q153" s="92" t="s">
        <v>124</v>
      </c>
      <c r="R153" s="86" t="str">
        <f t="shared" si="23"/>
        <v>NR</v>
      </c>
      <c r="S153" s="93"/>
      <c r="T153" s="91" t="s">
        <v>123</v>
      </c>
      <c r="U153" s="92" t="s">
        <v>124</v>
      </c>
      <c r="V153" s="86" t="str">
        <f t="shared" si="24"/>
        <v>NR</v>
      </c>
      <c r="W153" s="94"/>
      <c r="X153" s="3"/>
      <c r="Y153" s="3"/>
      <c r="Z153" s="3"/>
      <c r="AA153" s="3"/>
      <c r="AB153" s="3"/>
      <c r="AC153" s="3"/>
      <c r="AD153" s="3"/>
    </row>
    <row r="154" spans="1:30" ht="16">
      <c r="A154" s="81"/>
      <c r="B154" s="95" t="s">
        <v>155</v>
      </c>
      <c r="C154" s="198" t="s">
        <v>156</v>
      </c>
      <c r="D154" s="84" t="s">
        <v>123</v>
      </c>
      <c r="E154" s="85" t="s">
        <v>124</v>
      </c>
      <c r="F154" s="86" t="str">
        <f t="shared" si="20"/>
        <v>NR</v>
      </c>
      <c r="G154" s="157"/>
      <c r="H154" s="84" t="s">
        <v>123</v>
      </c>
      <c r="I154" s="85" t="s">
        <v>124</v>
      </c>
      <c r="J154" s="86" t="str">
        <f t="shared" si="21"/>
        <v>NR</v>
      </c>
      <c r="K154" s="157"/>
      <c r="L154" s="84" t="s">
        <v>123</v>
      </c>
      <c r="M154" s="85" t="s">
        <v>124</v>
      </c>
      <c r="N154" s="86" t="str">
        <f t="shared" si="22"/>
        <v>NR</v>
      </c>
      <c r="O154" s="157"/>
      <c r="P154" s="84" t="s">
        <v>123</v>
      </c>
      <c r="Q154" s="85" t="s">
        <v>124</v>
      </c>
      <c r="R154" s="86" t="str">
        <f t="shared" si="23"/>
        <v>NR</v>
      </c>
      <c r="S154" s="157"/>
      <c r="T154" s="84" t="s">
        <v>123</v>
      </c>
      <c r="U154" s="85" t="s">
        <v>124</v>
      </c>
      <c r="V154" s="86" t="str">
        <f t="shared" si="24"/>
        <v>NR</v>
      </c>
      <c r="W154" s="158"/>
      <c r="X154" s="3"/>
      <c r="Y154" s="3"/>
      <c r="Z154" s="3"/>
      <c r="AA154" s="3"/>
      <c r="AB154" s="3"/>
      <c r="AC154" s="3"/>
      <c r="AD154" s="3"/>
    </row>
    <row r="155" spans="1:30" ht="16">
      <c r="A155" s="81"/>
      <c r="B155" s="89" t="s">
        <v>157</v>
      </c>
      <c r="C155" s="199" t="s">
        <v>148</v>
      </c>
      <c r="D155" s="200" t="s">
        <v>149</v>
      </c>
      <c r="E155" s="200" t="s">
        <v>150</v>
      </c>
      <c r="F155" s="201" t="str">
        <f t="shared" si="20"/>
        <v>NC</v>
      </c>
      <c r="G155" s="202"/>
      <c r="H155" s="200" t="s">
        <v>149</v>
      </c>
      <c r="I155" s="200" t="s">
        <v>150</v>
      </c>
      <c r="J155" s="201" t="str">
        <f t="shared" si="21"/>
        <v>NC</v>
      </c>
      <c r="K155" s="202"/>
      <c r="L155" s="200" t="s">
        <v>149</v>
      </c>
      <c r="M155" s="200" t="s">
        <v>150</v>
      </c>
      <c r="N155" s="201" t="str">
        <f t="shared" si="22"/>
        <v>NC</v>
      </c>
      <c r="O155" s="202"/>
      <c r="P155" s="200" t="s">
        <v>149</v>
      </c>
      <c r="Q155" s="200" t="s">
        <v>150</v>
      </c>
      <c r="R155" s="201" t="str">
        <f t="shared" si="23"/>
        <v>NC</v>
      </c>
      <c r="S155" s="202"/>
      <c r="T155" s="200" t="s">
        <v>149</v>
      </c>
      <c r="U155" s="200" t="s">
        <v>150</v>
      </c>
      <c r="V155" s="201" t="str">
        <f t="shared" si="24"/>
        <v>NC</v>
      </c>
      <c r="W155" s="202"/>
      <c r="X155" s="3"/>
      <c r="Y155" s="3"/>
      <c r="Z155" s="3"/>
      <c r="AA155" s="3"/>
      <c r="AB155" s="3"/>
      <c r="AC155" s="3"/>
      <c r="AD155" s="3"/>
    </row>
    <row r="156" spans="1:30" ht="16">
      <c r="A156" s="81"/>
      <c r="B156" s="95" t="s">
        <v>199</v>
      </c>
      <c r="C156" s="203" t="s">
        <v>152</v>
      </c>
      <c r="D156" s="104" t="s">
        <v>123</v>
      </c>
      <c r="E156" s="204" t="s">
        <v>124</v>
      </c>
      <c r="F156" s="86" t="str">
        <f t="shared" si="20"/>
        <v>NR</v>
      </c>
      <c r="G156" s="205"/>
      <c r="H156" s="104" t="s">
        <v>123</v>
      </c>
      <c r="I156" s="204" t="s">
        <v>124</v>
      </c>
      <c r="J156" s="86" t="str">
        <f t="shared" si="21"/>
        <v>NR</v>
      </c>
      <c r="K156" s="205"/>
      <c r="L156" s="104" t="s">
        <v>123</v>
      </c>
      <c r="M156" s="204" t="s">
        <v>124</v>
      </c>
      <c r="N156" s="86" t="str">
        <f t="shared" si="22"/>
        <v>NR</v>
      </c>
      <c r="O156" s="205"/>
      <c r="P156" s="104" t="s">
        <v>123</v>
      </c>
      <c r="Q156" s="204" t="s">
        <v>124</v>
      </c>
      <c r="R156" s="86" t="str">
        <f t="shared" si="23"/>
        <v>NR</v>
      </c>
      <c r="S156" s="205"/>
      <c r="T156" s="104" t="s">
        <v>123</v>
      </c>
      <c r="U156" s="204" t="s">
        <v>124</v>
      </c>
      <c r="V156" s="86" t="str">
        <f t="shared" si="24"/>
        <v>NR</v>
      </c>
      <c r="W156" s="206"/>
      <c r="X156" s="3"/>
      <c r="Y156" s="3"/>
      <c r="Z156" s="3"/>
      <c r="AA156" s="3"/>
      <c r="AB156" s="3"/>
      <c r="AC156" s="3"/>
      <c r="AD156" s="3"/>
    </row>
    <row r="157" spans="1:30" ht="27.75" customHeight="1">
      <c r="A157" s="207"/>
      <c r="B157" s="546" t="s">
        <v>200</v>
      </c>
      <c r="C157" s="547"/>
      <c r="D157" s="576" t="s">
        <v>160</v>
      </c>
      <c r="E157" s="549"/>
      <c r="F157" s="536"/>
      <c r="G157" s="550"/>
      <c r="H157" s="576" t="s">
        <v>160</v>
      </c>
      <c r="I157" s="549"/>
      <c r="J157" s="536"/>
      <c r="K157" s="550"/>
      <c r="L157" s="576" t="s">
        <v>160</v>
      </c>
      <c r="M157" s="549"/>
      <c r="N157" s="549"/>
      <c r="O157" s="550"/>
      <c r="P157" s="576" t="s">
        <v>160</v>
      </c>
      <c r="Q157" s="549"/>
      <c r="R157" s="549"/>
      <c r="S157" s="550"/>
      <c r="T157" s="576" t="s">
        <v>160</v>
      </c>
      <c r="U157" s="549"/>
      <c r="V157" s="549"/>
      <c r="W157" s="567"/>
      <c r="X157" s="3"/>
      <c r="Y157" s="3"/>
      <c r="Z157" s="3"/>
      <c r="AA157" s="3"/>
      <c r="AB157" s="3"/>
      <c r="AC157" s="3"/>
      <c r="AD157" s="3"/>
    </row>
    <row r="158" spans="1:30" ht="27.75" customHeight="1">
      <c r="A158" s="207"/>
      <c r="B158" s="546" t="s">
        <v>201</v>
      </c>
      <c r="C158" s="533"/>
      <c r="D158" s="603" t="s">
        <v>160</v>
      </c>
      <c r="E158" s="535"/>
      <c r="F158" s="536"/>
      <c r="G158" s="537"/>
      <c r="H158" s="603" t="s">
        <v>160</v>
      </c>
      <c r="I158" s="535"/>
      <c r="J158" s="536"/>
      <c r="K158" s="537"/>
      <c r="L158" s="603" t="s">
        <v>160</v>
      </c>
      <c r="M158" s="535"/>
      <c r="N158" s="535"/>
      <c r="O158" s="537"/>
      <c r="P158" s="603" t="s">
        <v>160</v>
      </c>
      <c r="Q158" s="535"/>
      <c r="R158" s="535"/>
      <c r="S158" s="537"/>
      <c r="T158" s="603" t="s">
        <v>160</v>
      </c>
      <c r="U158" s="535"/>
      <c r="V158" s="535"/>
      <c r="W158" s="538"/>
      <c r="X158" s="3"/>
      <c r="Y158" s="3"/>
      <c r="Z158" s="3"/>
      <c r="AA158" s="3"/>
      <c r="AB158" s="3"/>
      <c r="AC158" s="3"/>
      <c r="AD158" s="3"/>
    </row>
    <row r="159" spans="1:30" ht="12.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row>
    <row r="160" spans="1:30" ht="27.75" customHeight="1">
      <c r="A160" s="185"/>
      <c r="B160" s="540" t="s">
        <v>202</v>
      </c>
      <c r="C160" s="541"/>
      <c r="D160" s="541"/>
      <c r="E160" s="541"/>
      <c r="F160" s="541"/>
      <c r="G160" s="541"/>
      <c r="H160" s="542" t="s">
        <v>203</v>
      </c>
      <c r="I160" s="543"/>
      <c r="J160" s="543"/>
      <c r="K160" s="543"/>
      <c r="L160" s="543"/>
      <c r="M160" s="543"/>
      <c r="N160" s="543"/>
      <c r="O160" s="543"/>
      <c r="P160" s="543"/>
      <c r="Q160" s="543"/>
      <c r="R160" s="543"/>
      <c r="S160" s="543"/>
      <c r="T160" s="543"/>
      <c r="U160" s="543"/>
      <c r="V160" s="543"/>
      <c r="W160" s="544"/>
      <c r="X160" s="3"/>
      <c r="Y160" s="3"/>
      <c r="Z160" s="3"/>
      <c r="AA160" s="3"/>
      <c r="AB160" s="3"/>
      <c r="AC160" s="3"/>
      <c r="AD160" s="3"/>
    </row>
    <row r="161" spans="1:30" ht="27.75" customHeight="1">
      <c r="A161" s="186"/>
      <c r="B161" s="530" t="str">
        <f>$B$128</f>
        <v>IPP du référentiel-Identité réélle-Identité réélle-Identité réélle</v>
      </c>
      <c r="C161" s="531"/>
      <c r="D161" s="160" t="str">
        <f>'Rapide - Récapitulatif'!$H$9&amp;""&amp;"  :"</f>
        <v>Logiciel A  :</v>
      </c>
      <c r="E161" s="520" t="str">
        <f>'Rapide - Récapitulatif'!$I$9</f>
        <v>Terminal Urgences</v>
      </c>
      <c r="F161" s="521"/>
      <c r="G161" s="522"/>
      <c r="H161" s="117" t="str">
        <f>'Rapide - Récapitulatif'!$H$10&amp;""&amp;"  :"</f>
        <v>Logiciel B  :</v>
      </c>
      <c r="I161" s="523" t="str">
        <f>'Rapide - Récapitulatif'!$I$10</f>
        <v>Logiciel facturation</v>
      </c>
      <c r="J161" s="521"/>
      <c r="K161" s="522"/>
      <c r="L161" s="118" t="str">
        <f>'Rapide - Récapitulatif'!$H$11&amp;""&amp;"  :"</f>
        <v>Logiciel C  :</v>
      </c>
      <c r="M161" s="524" t="str">
        <f>'Rapide - Récapitulatif'!$I$11</f>
        <v>Logiciel PMSI</v>
      </c>
      <c r="N161" s="521"/>
      <c r="O161" s="522"/>
      <c r="P161" s="119" t="str">
        <f>'Rapide - Récapitulatif'!$H$12&amp;""&amp;"  :"</f>
        <v>Logiciel D  :</v>
      </c>
      <c r="Q161" s="525" t="str">
        <f>'Rapide - Récapitulatif'!$I$12</f>
        <v>Logiciel Laboratoire</v>
      </c>
      <c r="R161" s="526"/>
      <c r="S161" s="527"/>
      <c r="T161" s="120" t="str">
        <f>'Rapide - Récapitulatif'!$H$13&amp;""&amp;"  :"</f>
        <v>Logiciel E  :</v>
      </c>
      <c r="U161" s="528" t="str">
        <f>'Complet - Récapitulatif'!$I$13</f>
        <v>Logiciel Imagerie</v>
      </c>
      <c r="V161" s="521"/>
      <c r="W161" s="529"/>
      <c r="X161" s="10"/>
      <c r="Y161" s="10"/>
      <c r="Z161" s="10"/>
      <c r="AA161" s="10"/>
      <c r="AB161" s="10"/>
      <c r="AC161" s="10"/>
      <c r="AD161" s="10"/>
    </row>
    <row r="162" spans="1:30" ht="27.75" customHeight="1">
      <c r="A162" s="187"/>
      <c r="B162" s="188" t="s">
        <v>115</v>
      </c>
      <c r="C162" s="71" t="s">
        <v>116</v>
      </c>
      <c r="D162" s="72" t="s">
        <v>117</v>
      </c>
      <c r="E162" s="72" t="s">
        <v>118</v>
      </c>
      <c r="F162" s="73" t="s">
        <v>119</v>
      </c>
      <c r="G162" s="72" t="s">
        <v>120</v>
      </c>
      <c r="H162" s="74" t="s">
        <v>117</v>
      </c>
      <c r="I162" s="74" t="s">
        <v>118</v>
      </c>
      <c r="J162" s="74" t="s">
        <v>119</v>
      </c>
      <c r="K162" s="74" t="s">
        <v>120</v>
      </c>
      <c r="L162" s="75" t="s">
        <v>117</v>
      </c>
      <c r="M162" s="75" t="s">
        <v>118</v>
      </c>
      <c r="N162" s="75" t="s">
        <v>119</v>
      </c>
      <c r="O162" s="75" t="s">
        <v>120</v>
      </c>
      <c r="P162" s="76" t="s">
        <v>117</v>
      </c>
      <c r="Q162" s="77" t="s">
        <v>118</v>
      </c>
      <c r="R162" s="78" t="s">
        <v>119</v>
      </c>
      <c r="S162" s="78" t="s">
        <v>120</v>
      </c>
      <c r="T162" s="79" t="s">
        <v>117</v>
      </c>
      <c r="U162" s="79" t="s">
        <v>118</v>
      </c>
      <c r="V162" s="79" t="s">
        <v>119</v>
      </c>
      <c r="W162" s="80" t="s">
        <v>120</v>
      </c>
      <c r="X162" s="10"/>
      <c r="Y162" s="10"/>
      <c r="Z162" s="10"/>
      <c r="AA162" s="10"/>
      <c r="AB162" s="10"/>
      <c r="AC162" s="10"/>
      <c r="AD162" s="10"/>
    </row>
    <row r="163" spans="1:30" ht="16">
      <c r="A163" s="207"/>
      <c r="B163" s="196" t="s">
        <v>155</v>
      </c>
      <c r="C163" s="164" t="s">
        <v>75</v>
      </c>
      <c r="D163" s="124" t="s">
        <v>193</v>
      </c>
      <c r="E163" s="124" t="s">
        <v>124</v>
      </c>
      <c r="F163" s="126" t="str">
        <f>IF(D163="Non supporté","NS",IF(E163="Non testé","NR",IF(E163="Intégration","OK",IF(E163="Echec","KO","-"))))</f>
        <v>NR</v>
      </c>
      <c r="G163" s="129"/>
      <c r="H163" s="124" t="s">
        <v>193</v>
      </c>
      <c r="I163" s="124" t="s">
        <v>124</v>
      </c>
      <c r="J163" s="126" t="str">
        <f>IF(H163="Non supporté","NS",IF(I163="Non testé","NR",IF(I163="Intégration","OK",IF(I163="Echec","KO","-"))))</f>
        <v>NR</v>
      </c>
      <c r="K163" s="129"/>
      <c r="L163" s="124" t="s">
        <v>193</v>
      </c>
      <c r="M163" s="124" t="s">
        <v>124</v>
      </c>
      <c r="N163" s="126" t="str">
        <f>IF(L163="Non supporté","NS",IF(M163="Non testé","NR",IF(M163="Intégration","OK",IF(M163="Echec","KO","-"))))</f>
        <v>NR</v>
      </c>
      <c r="O163" s="129"/>
      <c r="P163" s="124" t="s">
        <v>193</v>
      </c>
      <c r="Q163" s="124" t="s">
        <v>124</v>
      </c>
      <c r="R163" s="126" t="str">
        <f>IF(P163="Non supporté","NS",IF(Q163="Non testé","NR",IF(Q163="Intégration","OK",IF(Q163="Echec","KO","-"))))</f>
        <v>NR</v>
      </c>
      <c r="S163" s="129"/>
      <c r="T163" s="124" t="s">
        <v>193</v>
      </c>
      <c r="U163" s="124" t="s">
        <v>124</v>
      </c>
      <c r="V163" s="126" t="str">
        <f>IF(T163="Non supporté","NS",IF(U163="Non testé","NR",IF(U163="Intégration","OK",IF(U163="Echec","KO","-"))))</f>
        <v>NR</v>
      </c>
      <c r="W163" s="129"/>
      <c r="X163" s="3"/>
      <c r="Y163" s="3"/>
      <c r="Z163" s="3"/>
      <c r="AA163" s="3"/>
      <c r="AB163" s="3"/>
      <c r="AC163" s="3"/>
      <c r="AD163" s="3"/>
    </row>
    <row r="164" spans="1:30" ht="12.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row>
    <row r="165" spans="1:30" ht="27.75" customHeight="1">
      <c r="A165" s="185"/>
      <c r="B165" s="540" t="s">
        <v>204</v>
      </c>
      <c r="C165" s="541"/>
      <c r="D165" s="541"/>
      <c r="E165" s="541"/>
      <c r="F165" s="541"/>
      <c r="G165" s="541"/>
      <c r="H165" s="542" t="s">
        <v>205</v>
      </c>
      <c r="I165" s="543"/>
      <c r="J165" s="543"/>
      <c r="K165" s="543"/>
      <c r="L165" s="543"/>
      <c r="M165" s="543"/>
      <c r="N165" s="543"/>
      <c r="O165" s="543"/>
      <c r="P165" s="543"/>
      <c r="Q165" s="543"/>
      <c r="R165" s="543"/>
      <c r="S165" s="543"/>
      <c r="T165" s="543"/>
      <c r="U165" s="543"/>
      <c r="V165" s="543"/>
      <c r="W165" s="544"/>
      <c r="X165" s="3"/>
      <c r="Y165" s="3"/>
      <c r="Z165" s="3"/>
      <c r="AA165" s="3"/>
      <c r="AB165" s="3"/>
      <c r="AC165" s="3"/>
      <c r="AD165" s="3"/>
    </row>
    <row r="166" spans="1:30" ht="27.75" customHeight="1">
      <c r="A166" s="186"/>
      <c r="B166" s="530" t="str">
        <f>$B$128</f>
        <v>IPP du référentiel-Identité réélle-Identité réélle-Identité réélle</v>
      </c>
      <c r="C166" s="531"/>
      <c r="D166" s="160" t="str">
        <f>'Rapide - Récapitulatif'!$H$9&amp;""&amp;"  :"</f>
        <v>Logiciel A  :</v>
      </c>
      <c r="E166" s="520" t="str">
        <f>'Rapide - Récapitulatif'!$I$9</f>
        <v>Terminal Urgences</v>
      </c>
      <c r="F166" s="521"/>
      <c r="G166" s="522"/>
      <c r="H166" s="117" t="str">
        <f>'Rapide - Récapitulatif'!$H$10&amp;""&amp;"  :"</f>
        <v>Logiciel B  :</v>
      </c>
      <c r="I166" s="523" t="str">
        <f>'Rapide - Récapitulatif'!$I$10</f>
        <v>Logiciel facturation</v>
      </c>
      <c r="J166" s="521"/>
      <c r="K166" s="522"/>
      <c r="L166" s="118" t="str">
        <f>'Rapide - Récapitulatif'!$H$11&amp;""&amp;"  :"</f>
        <v>Logiciel C  :</v>
      </c>
      <c r="M166" s="524" t="str">
        <f>'Rapide - Récapitulatif'!$I$11</f>
        <v>Logiciel PMSI</v>
      </c>
      <c r="N166" s="521"/>
      <c r="O166" s="522"/>
      <c r="P166" s="119" t="str">
        <f>'Rapide - Récapitulatif'!$H$12&amp;""&amp;"  :"</f>
        <v>Logiciel D  :</v>
      </c>
      <c r="Q166" s="525" t="str">
        <f>'Rapide - Récapitulatif'!$I$12</f>
        <v>Logiciel Laboratoire</v>
      </c>
      <c r="R166" s="526"/>
      <c r="S166" s="527"/>
      <c r="T166" s="120" t="str">
        <f>'Rapide - Récapitulatif'!$H$13&amp;""&amp;"  :"</f>
        <v>Logiciel E  :</v>
      </c>
      <c r="U166" s="528" t="str">
        <f>'Complet - Récapitulatif'!$I$13</f>
        <v>Logiciel Imagerie</v>
      </c>
      <c r="V166" s="521"/>
      <c r="W166" s="529"/>
      <c r="X166" s="10"/>
      <c r="Y166" s="10"/>
      <c r="Z166" s="10"/>
      <c r="AA166" s="10"/>
      <c r="AB166" s="10"/>
      <c r="AC166" s="10"/>
      <c r="AD166" s="10"/>
    </row>
    <row r="167" spans="1:30" ht="27.75" customHeight="1">
      <c r="A167" s="187"/>
      <c r="B167" s="188" t="s">
        <v>115</v>
      </c>
      <c r="C167" s="71" t="s">
        <v>116</v>
      </c>
      <c r="D167" s="72" t="s">
        <v>117</v>
      </c>
      <c r="E167" s="72" t="s">
        <v>118</v>
      </c>
      <c r="F167" s="73" t="s">
        <v>119</v>
      </c>
      <c r="G167" s="72" t="s">
        <v>120</v>
      </c>
      <c r="H167" s="74" t="s">
        <v>117</v>
      </c>
      <c r="I167" s="74" t="s">
        <v>118</v>
      </c>
      <c r="J167" s="74" t="s">
        <v>119</v>
      </c>
      <c r="K167" s="74" t="s">
        <v>120</v>
      </c>
      <c r="L167" s="75" t="s">
        <v>117</v>
      </c>
      <c r="M167" s="75" t="s">
        <v>118</v>
      </c>
      <c r="N167" s="75" t="s">
        <v>119</v>
      </c>
      <c r="O167" s="75" t="s">
        <v>120</v>
      </c>
      <c r="P167" s="76" t="s">
        <v>117</v>
      </c>
      <c r="Q167" s="77" t="s">
        <v>118</v>
      </c>
      <c r="R167" s="78" t="s">
        <v>119</v>
      </c>
      <c r="S167" s="78" t="s">
        <v>120</v>
      </c>
      <c r="T167" s="79" t="s">
        <v>117</v>
      </c>
      <c r="U167" s="79" t="s">
        <v>118</v>
      </c>
      <c r="V167" s="79" t="s">
        <v>119</v>
      </c>
      <c r="W167" s="80" t="s">
        <v>120</v>
      </c>
      <c r="X167" s="10"/>
      <c r="Y167" s="10"/>
      <c r="Z167" s="10"/>
      <c r="AA167" s="10"/>
      <c r="AB167" s="10"/>
      <c r="AC167" s="10"/>
      <c r="AD167" s="10"/>
    </row>
    <row r="168" spans="1:30" ht="16">
      <c r="A168" s="207"/>
      <c r="B168" s="196" t="s">
        <v>155</v>
      </c>
      <c r="C168" s="164" t="s">
        <v>52</v>
      </c>
      <c r="D168" s="124" t="s">
        <v>193</v>
      </c>
      <c r="E168" s="124" t="s">
        <v>124</v>
      </c>
      <c r="F168" s="126" t="str">
        <f>IF(D168="Non supporté","NS",IF(E168="Non testé","NR",IF(E168="Intégration","OK",IF(E168="Echec","KO","-"))))</f>
        <v>NR</v>
      </c>
      <c r="G168" s="129"/>
      <c r="H168" s="124" t="s">
        <v>193</v>
      </c>
      <c r="I168" s="124" t="s">
        <v>124</v>
      </c>
      <c r="J168" s="126" t="str">
        <f>IF(H168="Non supporté","NS",IF(I168="Non testé","NR",IF(I168="Intégration","OK",IF(I168="Echec","KO","-"))))</f>
        <v>NR</v>
      </c>
      <c r="K168" s="129"/>
      <c r="L168" s="124" t="s">
        <v>193</v>
      </c>
      <c r="M168" s="124" t="s">
        <v>124</v>
      </c>
      <c r="N168" s="126" t="str">
        <f>IF(L168="Non supporté","NS",IF(M168="Non testé","NR",IF(M168="Intégration","OK",IF(M168="Echec","KO","-"))))</f>
        <v>NR</v>
      </c>
      <c r="O168" s="129"/>
      <c r="P168" s="124" t="s">
        <v>193</v>
      </c>
      <c r="Q168" s="124" t="s">
        <v>124</v>
      </c>
      <c r="R168" s="126" t="str">
        <f>IF(P168="Non supporté","NS",IF(Q168="Non testé","NR",IF(Q168="Intégration","OK",IF(Q168="Echec","KO","-"))))</f>
        <v>NR</v>
      </c>
      <c r="S168" s="129"/>
      <c r="T168" s="124" t="s">
        <v>193</v>
      </c>
      <c r="U168" s="124" t="s">
        <v>124</v>
      </c>
      <c r="V168" s="126" t="str">
        <f>IF(T168="Non supporté","NS",IF(U168="Non testé","NR",IF(U168="Intégration","OK",IF(U168="Echec","KO","-"))))</f>
        <v>NR</v>
      </c>
      <c r="W168" s="129"/>
      <c r="X168" s="3"/>
      <c r="Y168" s="3"/>
      <c r="Z168" s="3"/>
      <c r="AA168" s="3"/>
      <c r="AB168" s="3"/>
      <c r="AC168" s="3"/>
      <c r="AD168" s="3"/>
    </row>
    <row r="169" spans="1:30" ht="12.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row>
    <row r="170" spans="1:30" ht="27.75" customHeight="1">
      <c r="A170" s="185"/>
      <c r="B170" s="540" t="s">
        <v>206</v>
      </c>
      <c r="C170" s="541"/>
      <c r="D170" s="541"/>
      <c r="E170" s="541"/>
      <c r="F170" s="541"/>
      <c r="G170" s="541"/>
      <c r="H170" s="542" t="s">
        <v>207</v>
      </c>
      <c r="I170" s="543"/>
      <c r="J170" s="543"/>
      <c r="K170" s="543"/>
      <c r="L170" s="543"/>
      <c r="M170" s="543"/>
      <c r="N170" s="543"/>
      <c r="O170" s="543"/>
      <c r="P170" s="543"/>
      <c r="Q170" s="543"/>
      <c r="R170" s="543"/>
      <c r="S170" s="543"/>
      <c r="T170" s="543"/>
      <c r="U170" s="543"/>
      <c r="V170" s="543"/>
      <c r="W170" s="544"/>
      <c r="X170" s="3"/>
      <c r="Y170" s="3"/>
      <c r="Z170" s="3"/>
      <c r="AA170" s="3"/>
      <c r="AB170" s="3"/>
      <c r="AC170" s="3"/>
      <c r="AD170" s="3"/>
    </row>
    <row r="171" spans="1:30" ht="27.75" customHeight="1">
      <c r="A171" s="186"/>
      <c r="B171" s="530" t="str">
        <f>$B$128</f>
        <v>IPP du référentiel-Identité réélle-Identité réélle-Identité réélle</v>
      </c>
      <c r="C171" s="531"/>
      <c r="D171" s="160" t="str">
        <f>'Rapide - Récapitulatif'!$H$9&amp;""&amp;"  :"</f>
        <v>Logiciel A  :</v>
      </c>
      <c r="E171" s="520" t="str">
        <f>'Rapide - Récapitulatif'!$I$9</f>
        <v>Terminal Urgences</v>
      </c>
      <c r="F171" s="521"/>
      <c r="G171" s="522"/>
      <c r="H171" s="117" t="str">
        <f>'Rapide - Récapitulatif'!$H$10&amp;""&amp;"  :"</f>
        <v>Logiciel B  :</v>
      </c>
      <c r="I171" s="523" t="str">
        <f>'Rapide - Récapitulatif'!$I$10</f>
        <v>Logiciel facturation</v>
      </c>
      <c r="J171" s="521"/>
      <c r="K171" s="522"/>
      <c r="L171" s="118" t="str">
        <f>'Rapide - Récapitulatif'!$H$11&amp;""&amp;"  :"</f>
        <v>Logiciel C  :</v>
      </c>
      <c r="M171" s="524" t="str">
        <f>'Rapide - Récapitulatif'!$I$11</f>
        <v>Logiciel PMSI</v>
      </c>
      <c r="N171" s="521"/>
      <c r="O171" s="522"/>
      <c r="P171" s="119" t="str">
        <f>'Rapide - Récapitulatif'!$H$12&amp;""&amp;"  :"</f>
        <v>Logiciel D  :</v>
      </c>
      <c r="Q171" s="525" t="str">
        <f>'Rapide - Récapitulatif'!$I$12</f>
        <v>Logiciel Laboratoire</v>
      </c>
      <c r="R171" s="526"/>
      <c r="S171" s="527"/>
      <c r="T171" s="120" t="str">
        <f>'Rapide - Récapitulatif'!$H$13&amp;""&amp;"  :"</f>
        <v>Logiciel E  :</v>
      </c>
      <c r="U171" s="528" t="str">
        <f>'Complet - Récapitulatif'!$I$13</f>
        <v>Logiciel Imagerie</v>
      </c>
      <c r="V171" s="521"/>
      <c r="W171" s="529"/>
      <c r="X171" s="10"/>
      <c r="Y171" s="10"/>
      <c r="Z171" s="10"/>
      <c r="AA171" s="10"/>
      <c r="AB171" s="10"/>
      <c r="AC171" s="10"/>
      <c r="AD171" s="10"/>
    </row>
    <row r="172" spans="1:30" ht="27.75" customHeight="1">
      <c r="A172" s="187"/>
      <c r="B172" s="188" t="s">
        <v>115</v>
      </c>
      <c r="C172" s="71" t="s">
        <v>116</v>
      </c>
      <c r="D172" s="72" t="s">
        <v>117</v>
      </c>
      <c r="E172" s="72" t="s">
        <v>118</v>
      </c>
      <c r="F172" s="73" t="s">
        <v>119</v>
      </c>
      <c r="G172" s="72" t="s">
        <v>120</v>
      </c>
      <c r="H172" s="74" t="s">
        <v>117</v>
      </c>
      <c r="I172" s="74" t="s">
        <v>118</v>
      </c>
      <c r="J172" s="74" t="s">
        <v>119</v>
      </c>
      <c r="K172" s="74" t="s">
        <v>120</v>
      </c>
      <c r="L172" s="75" t="s">
        <v>117</v>
      </c>
      <c r="M172" s="75" t="s">
        <v>118</v>
      </c>
      <c r="N172" s="75" t="s">
        <v>119</v>
      </c>
      <c r="O172" s="75" t="s">
        <v>120</v>
      </c>
      <c r="P172" s="76" t="s">
        <v>117</v>
      </c>
      <c r="Q172" s="77" t="s">
        <v>118</v>
      </c>
      <c r="R172" s="78" t="s">
        <v>119</v>
      </c>
      <c r="S172" s="78" t="s">
        <v>120</v>
      </c>
      <c r="T172" s="79" t="s">
        <v>117</v>
      </c>
      <c r="U172" s="79" t="s">
        <v>118</v>
      </c>
      <c r="V172" s="79" t="s">
        <v>119</v>
      </c>
      <c r="W172" s="80" t="s">
        <v>120</v>
      </c>
      <c r="X172" s="10"/>
      <c r="Y172" s="10"/>
      <c r="Z172" s="10"/>
      <c r="AA172" s="10"/>
      <c r="AB172" s="10"/>
      <c r="AC172" s="10"/>
      <c r="AD172" s="10"/>
    </row>
    <row r="173" spans="1:30" ht="16">
      <c r="A173" s="207"/>
      <c r="B173" s="196" t="s">
        <v>155</v>
      </c>
      <c r="C173" s="164" t="s">
        <v>67</v>
      </c>
      <c r="D173" s="124" t="s">
        <v>193</v>
      </c>
      <c r="E173" s="124" t="s">
        <v>124</v>
      </c>
      <c r="F173" s="126" t="str">
        <f>IF(D173="Non supporté","NS",IF(E173="Non testé","NR",IF(E173="Intégration","OK",IF(E173="Echec","KO","-"))))</f>
        <v>NR</v>
      </c>
      <c r="G173" s="129"/>
      <c r="H173" s="124" t="s">
        <v>193</v>
      </c>
      <c r="I173" s="124" t="s">
        <v>124</v>
      </c>
      <c r="J173" s="126" t="str">
        <f>IF(H173="Non supporté","NS",IF(I173="Non testé","NR",IF(I173="Intégration","OK",IF(I173="Echec","KO","-"))))</f>
        <v>NR</v>
      </c>
      <c r="K173" s="129"/>
      <c r="L173" s="124" t="s">
        <v>193</v>
      </c>
      <c r="M173" s="124" t="s">
        <v>124</v>
      </c>
      <c r="N173" s="126" t="str">
        <f>IF(L173="Non supporté","NS",IF(M173="Non testé","NR",IF(M173="Intégration","OK",IF(M173="Echec","KO","-"))))</f>
        <v>NR</v>
      </c>
      <c r="O173" s="129"/>
      <c r="P173" s="124" t="s">
        <v>193</v>
      </c>
      <c r="Q173" s="124" t="s">
        <v>124</v>
      </c>
      <c r="R173" s="126" t="str">
        <f>IF(P173="Non supporté","NS",IF(Q173="Non testé","NR",IF(Q173="Intégration","OK",IF(Q173="Echec","KO","-"))))</f>
        <v>NR</v>
      </c>
      <c r="S173" s="129"/>
      <c r="T173" s="124" t="s">
        <v>193</v>
      </c>
      <c r="U173" s="124" t="s">
        <v>124</v>
      </c>
      <c r="V173" s="126" t="str">
        <f>IF(T173="Non supporté","NS",IF(U173="Non testé","NR",IF(U173="Intégration","OK",IF(U173="Echec","KO","-"))))</f>
        <v>NR</v>
      </c>
      <c r="W173" s="129"/>
      <c r="X173" s="3"/>
      <c r="Y173" s="3"/>
      <c r="Z173" s="3"/>
      <c r="AA173" s="3"/>
      <c r="AB173" s="3"/>
      <c r="AC173" s="3"/>
      <c r="AD173" s="3"/>
    </row>
    <row r="174" spans="1:30" ht="12.75" customHeight="1">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c r="AD174" s="208"/>
    </row>
    <row r="175" spans="1:30" ht="27.75" customHeight="1">
      <c r="A175" s="185"/>
      <c r="B175" s="540" t="s">
        <v>208</v>
      </c>
      <c r="C175" s="568"/>
      <c r="D175" s="568"/>
      <c r="E175" s="568"/>
      <c r="F175" s="541"/>
      <c r="G175" s="568"/>
      <c r="H175" s="542" t="s">
        <v>209</v>
      </c>
      <c r="I175" s="569"/>
      <c r="J175" s="543"/>
      <c r="K175" s="569"/>
      <c r="L175" s="569"/>
      <c r="M175" s="569"/>
      <c r="N175" s="569"/>
      <c r="O175" s="569"/>
      <c r="P175" s="569"/>
      <c r="Q175" s="569"/>
      <c r="R175" s="569"/>
      <c r="S175" s="569"/>
      <c r="T175" s="569"/>
      <c r="U175" s="569"/>
      <c r="V175" s="569"/>
      <c r="W175" s="570"/>
      <c r="X175" s="3"/>
      <c r="Y175" s="3"/>
      <c r="Z175" s="3"/>
      <c r="AA175" s="3"/>
      <c r="AB175" s="3"/>
      <c r="AC175" s="3"/>
      <c r="AD175" s="3"/>
    </row>
    <row r="176" spans="1:30" ht="27.75" customHeight="1">
      <c r="A176" s="186"/>
      <c r="B176" s="530" t="str">
        <f>$B$128</f>
        <v>IPP du référentiel-Identité réélle-Identité réélle-Identité réélle</v>
      </c>
      <c r="C176" s="566"/>
      <c r="D176" s="160" t="str">
        <f>'Rapide - Récapitulatif'!$H$9&amp;""&amp;"  :"</f>
        <v>Logiciel A  :</v>
      </c>
      <c r="E176" s="520" t="str">
        <f>'Rapide - Récapitulatif'!$I$9</f>
        <v>Terminal Urgences</v>
      </c>
      <c r="F176" s="521"/>
      <c r="G176" s="571"/>
      <c r="H176" s="117" t="str">
        <f>'Rapide - Récapitulatif'!$H$10&amp;""&amp;"  :"</f>
        <v>Logiciel B  :</v>
      </c>
      <c r="I176" s="523" t="str">
        <f>'Rapide - Récapitulatif'!$I$10</f>
        <v>Logiciel facturation</v>
      </c>
      <c r="J176" s="521"/>
      <c r="K176" s="571"/>
      <c r="L176" s="118" t="str">
        <f>'Rapide - Récapitulatif'!$H$11&amp;""&amp;"  :"</f>
        <v>Logiciel C  :</v>
      </c>
      <c r="M176" s="524" t="str">
        <f>'Rapide - Récapitulatif'!$I$11</f>
        <v>Logiciel PMSI</v>
      </c>
      <c r="N176" s="572"/>
      <c r="O176" s="571"/>
      <c r="P176" s="119" t="str">
        <f>'Rapide - Récapitulatif'!$H$12&amp;""&amp;"  :"</f>
        <v>Logiciel D  :</v>
      </c>
      <c r="Q176" s="525" t="str">
        <f>'Rapide - Récapitulatif'!$I$12</f>
        <v>Logiciel Laboratoire</v>
      </c>
      <c r="R176" s="573"/>
      <c r="S176" s="574"/>
      <c r="T176" s="120" t="str">
        <f>'Rapide - Récapitulatif'!$H$13&amp;""&amp;"  :"</f>
        <v>Logiciel E  :</v>
      </c>
      <c r="U176" s="528" t="str">
        <f>'Complet - Récapitulatif'!$I$13</f>
        <v>Logiciel Imagerie</v>
      </c>
      <c r="V176" s="572"/>
      <c r="W176" s="575"/>
      <c r="X176" s="10"/>
      <c r="Y176" s="10"/>
      <c r="Z176" s="10"/>
      <c r="AA176" s="10"/>
      <c r="AB176" s="10"/>
      <c r="AC176" s="10"/>
      <c r="AD176" s="10"/>
    </row>
    <row r="177" spans="1:30" ht="27.75" customHeight="1">
      <c r="A177" s="187"/>
      <c r="B177" s="188" t="s">
        <v>115</v>
      </c>
      <c r="C177" s="71" t="s">
        <v>116</v>
      </c>
      <c r="D177" s="72" t="s">
        <v>117</v>
      </c>
      <c r="E177" s="72" t="s">
        <v>118</v>
      </c>
      <c r="F177" s="73" t="s">
        <v>119</v>
      </c>
      <c r="G177" s="72" t="s">
        <v>120</v>
      </c>
      <c r="H177" s="74" t="s">
        <v>117</v>
      </c>
      <c r="I177" s="74" t="s">
        <v>118</v>
      </c>
      <c r="J177" s="74" t="s">
        <v>119</v>
      </c>
      <c r="K177" s="74" t="s">
        <v>120</v>
      </c>
      <c r="L177" s="75" t="s">
        <v>117</v>
      </c>
      <c r="M177" s="75" t="s">
        <v>118</v>
      </c>
      <c r="N177" s="75" t="s">
        <v>119</v>
      </c>
      <c r="O177" s="75" t="s">
        <v>120</v>
      </c>
      <c r="P177" s="76" t="s">
        <v>117</v>
      </c>
      <c r="Q177" s="77" t="s">
        <v>118</v>
      </c>
      <c r="R177" s="78" t="s">
        <v>119</v>
      </c>
      <c r="S177" s="78" t="s">
        <v>120</v>
      </c>
      <c r="T177" s="79" t="s">
        <v>117</v>
      </c>
      <c r="U177" s="79" t="s">
        <v>118</v>
      </c>
      <c r="V177" s="79" t="s">
        <v>119</v>
      </c>
      <c r="W177" s="80" t="s">
        <v>120</v>
      </c>
      <c r="X177" s="10"/>
      <c r="Y177" s="10"/>
      <c r="Z177" s="10"/>
      <c r="AA177" s="10"/>
      <c r="AB177" s="10"/>
      <c r="AC177" s="10"/>
      <c r="AD177" s="10"/>
    </row>
    <row r="178" spans="1:30" ht="16">
      <c r="A178" s="81"/>
      <c r="B178" s="189" t="s">
        <v>147</v>
      </c>
      <c r="C178" s="209" t="s">
        <v>147</v>
      </c>
      <c r="D178" s="191" t="s">
        <v>123</v>
      </c>
      <c r="E178" s="143" t="s">
        <v>124</v>
      </c>
      <c r="F178" s="192" t="str">
        <f t="shared" ref="F178:F180" si="25">IF(D178="Non supporté","NS",IF(E178="Non testé","NR",IF(E178="Intégration","OK",IF(E178="Echec","KO","-"))))</f>
        <v>NR</v>
      </c>
      <c r="G178" s="144"/>
      <c r="H178" s="191" t="s">
        <v>123</v>
      </c>
      <c r="I178" s="143" t="s">
        <v>124</v>
      </c>
      <c r="J178" s="192" t="str">
        <f t="shared" ref="J178:J180" si="26">IF(H178="Non supporté","NS",IF(I178="Non testé","NR",IF(I178="Intégration","OK",IF(I178="Echec","KO","-"))))</f>
        <v>NR</v>
      </c>
      <c r="K178" s="144"/>
      <c r="L178" s="191" t="s">
        <v>123</v>
      </c>
      <c r="M178" s="143" t="s">
        <v>124</v>
      </c>
      <c r="N178" s="192" t="str">
        <f t="shared" ref="N178:N180" si="27">IF(L178="Non supporté","NS",IF(M178="Non testé","NR",IF(M178="Intégration","OK",IF(M178="Echec","KO","-"))))</f>
        <v>NR</v>
      </c>
      <c r="O178" s="144"/>
      <c r="P178" s="191" t="s">
        <v>123</v>
      </c>
      <c r="Q178" s="143" t="s">
        <v>124</v>
      </c>
      <c r="R178" s="192" t="str">
        <f t="shared" ref="R178:R180" si="28">IF(P178="Non supporté","NS",IF(Q178="Non testé","NR",IF(Q178="Intégration","OK",IF(Q178="Echec","KO","-"))))</f>
        <v>NR</v>
      </c>
      <c r="S178" s="144"/>
      <c r="T178" s="191" t="s">
        <v>123</v>
      </c>
      <c r="U178" s="143" t="s">
        <v>124</v>
      </c>
      <c r="V178" s="192" t="str">
        <f t="shared" ref="V178:V180" si="29">IF(T178="Non supporté","NS",IF(U178="Non testé","NR",IF(U178="Intégration","OK",IF(U178="Echec","KO","-"))))</f>
        <v>NR</v>
      </c>
      <c r="W178" s="144"/>
      <c r="X178" s="3"/>
      <c r="Y178" s="3"/>
      <c r="Z178" s="3"/>
      <c r="AA178" s="3"/>
      <c r="AB178" s="3"/>
      <c r="AC178" s="3"/>
      <c r="AD178" s="3"/>
    </row>
    <row r="179" spans="1:30" ht="16">
      <c r="A179" s="81"/>
      <c r="B179" s="193" t="s">
        <v>192</v>
      </c>
      <c r="C179" s="194" t="s">
        <v>210</v>
      </c>
      <c r="D179" s="91" t="s">
        <v>123</v>
      </c>
      <c r="E179" s="91" t="s">
        <v>124</v>
      </c>
      <c r="F179" s="172" t="str">
        <f t="shared" si="25"/>
        <v>NR</v>
      </c>
      <c r="G179" s="195"/>
      <c r="H179" s="91" t="s">
        <v>123</v>
      </c>
      <c r="I179" s="91" t="s">
        <v>124</v>
      </c>
      <c r="J179" s="172" t="str">
        <f t="shared" si="26"/>
        <v>NR</v>
      </c>
      <c r="K179" s="195"/>
      <c r="L179" s="91" t="s">
        <v>123</v>
      </c>
      <c r="M179" s="91" t="s">
        <v>124</v>
      </c>
      <c r="N179" s="172" t="str">
        <f t="shared" si="27"/>
        <v>NR</v>
      </c>
      <c r="O179" s="195"/>
      <c r="P179" s="91" t="s">
        <v>123</v>
      </c>
      <c r="Q179" s="91" t="s">
        <v>124</v>
      </c>
      <c r="R179" s="172" t="str">
        <f t="shared" si="28"/>
        <v>NR</v>
      </c>
      <c r="S179" s="195"/>
      <c r="T179" s="91" t="s">
        <v>123</v>
      </c>
      <c r="U179" s="91" t="s">
        <v>124</v>
      </c>
      <c r="V179" s="172" t="str">
        <f t="shared" si="29"/>
        <v>NR</v>
      </c>
      <c r="W179" s="195"/>
      <c r="X179" s="3"/>
      <c r="Y179" s="3"/>
      <c r="Z179" s="3"/>
      <c r="AA179" s="3"/>
      <c r="AB179" s="3"/>
      <c r="AC179" s="3"/>
      <c r="AD179" s="3"/>
    </row>
    <row r="180" spans="1:30" ht="16">
      <c r="A180" s="81"/>
      <c r="B180" s="196" t="s">
        <v>155</v>
      </c>
      <c r="C180" s="164" t="s">
        <v>109</v>
      </c>
      <c r="D180" s="124" t="s">
        <v>193</v>
      </c>
      <c r="E180" s="124" t="s">
        <v>124</v>
      </c>
      <c r="F180" s="126" t="str">
        <f t="shared" si="25"/>
        <v>NR</v>
      </c>
      <c r="G180" s="129"/>
      <c r="H180" s="124" t="s">
        <v>193</v>
      </c>
      <c r="I180" s="124" t="s">
        <v>124</v>
      </c>
      <c r="J180" s="126" t="str">
        <f t="shared" si="26"/>
        <v>NR</v>
      </c>
      <c r="K180" s="129"/>
      <c r="L180" s="124" t="s">
        <v>193</v>
      </c>
      <c r="M180" s="124" t="s">
        <v>124</v>
      </c>
      <c r="N180" s="126" t="str">
        <f t="shared" si="27"/>
        <v>NR</v>
      </c>
      <c r="O180" s="129"/>
      <c r="P180" s="124" t="s">
        <v>193</v>
      </c>
      <c r="Q180" s="124" t="s">
        <v>124</v>
      </c>
      <c r="R180" s="126" t="str">
        <f t="shared" si="28"/>
        <v>NR</v>
      </c>
      <c r="S180" s="129"/>
      <c r="T180" s="124" t="s">
        <v>193</v>
      </c>
      <c r="U180" s="124" t="s">
        <v>124</v>
      </c>
      <c r="V180" s="126" t="str">
        <f t="shared" si="29"/>
        <v>NR</v>
      </c>
      <c r="W180" s="129"/>
      <c r="X180" s="3"/>
      <c r="Y180" s="3"/>
      <c r="Z180" s="3"/>
      <c r="AA180" s="3"/>
      <c r="AB180" s="3"/>
      <c r="AC180" s="3"/>
      <c r="AD180" s="3"/>
    </row>
    <row r="181" spans="1:30" ht="27.75" customHeight="1">
      <c r="A181" s="207"/>
      <c r="B181" s="546" t="s">
        <v>211</v>
      </c>
      <c r="C181" s="547"/>
      <c r="D181" s="576" t="s">
        <v>160</v>
      </c>
      <c r="E181" s="549"/>
      <c r="F181" s="536"/>
      <c r="G181" s="550"/>
      <c r="H181" s="576" t="s">
        <v>160</v>
      </c>
      <c r="I181" s="549"/>
      <c r="J181" s="536"/>
      <c r="K181" s="550"/>
      <c r="L181" s="576" t="s">
        <v>160</v>
      </c>
      <c r="M181" s="549"/>
      <c r="N181" s="549"/>
      <c r="O181" s="550"/>
      <c r="P181" s="576" t="s">
        <v>160</v>
      </c>
      <c r="Q181" s="549"/>
      <c r="R181" s="549"/>
      <c r="S181" s="550"/>
      <c r="T181" s="576" t="s">
        <v>160</v>
      </c>
      <c r="U181" s="549"/>
      <c r="V181" s="549"/>
      <c r="W181" s="567"/>
      <c r="X181" s="3"/>
      <c r="Y181" s="3"/>
      <c r="Z181" s="3"/>
      <c r="AA181" s="3"/>
      <c r="AB181" s="3"/>
      <c r="AC181" s="3"/>
      <c r="AD181" s="3"/>
    </row>
    <row r="182" spans="1:30"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row>
    <row r="183" spans="1:30" ht="27.75" customHeight="1">
      <c r="A183" s="159"/>
      <c r="B183" s="545" t="s">
        <v>212</v>
      </c>
      <c r="C183" s="541"/>
      <c r="D183" s="541"/>
      <c r="E183" s="541"/>
      <c r="F183" s="541"/>
      <c r="G183" s="541"/>
      <c r="H183" s="542" t="s">
        <v>213</v>
      </c>
      <c r="I183" s="543"/>
      <c r="J183" s="543"/>
      <c r="K183" s="543"/>
      <c r="L183" s="543"/>
      <c r="M183" s="543"/>
      <c r="N183" s="543"/>
      <c r="O183" s="543"/>
      <c r="P183" s="543"/>
      <c r="Q183" s="543"/>
      <c r="R183" s="543"/>
      <c r="S183" s="543"/>
      <c r="T183" s="543"/>
      <c r="U183" s="543"/>
      <c r="V183" s="543"/>
      <c r="W183" s="544"/>
      <c r="X183" s="3"/>
      <c r="Y183" s="3"/>
      <c r="Z183" s="3"/>
      <c r="AA183" s="3"/>
      <c r="AB183" s="3"/>
      <c r="AC183" s="3"/>
      <c r="AD183" s="3"/>
    </row>
    <row r="184" spans="1:30" ht="27.75" customHeight="1">
      <c r="A184" s="64"/>
      <c r="B184" s="530" t="str">
        <f>$B$4</f>
        <v>IPP du référentiel-au choix-au choix-au choix</v>
      </c>
      <c r="C184" s="566"/>
      <c r="D184" s="160" t="str">
        <f>'Rapide - Récapitulatif'!$H$9&amp;""&amp;"  :"</f>
        <v>Logiciel A  :</v>
      </c>
      <c r="E184" s="520" t="str">
        <f>'Rapide - Récapitulatif'!$I$9</f>
        <v>Terminal Urgences</v>
      </c>
      <c r="F184" s="521"/>
      <c r="G184" s="522"/>
      <c r="H184" s="117" t="str">
        <f>'Rapide - Récapitulatif'!$H$10&amp;""&amp;"  :"</f>
        <v>Logiciel B  :</v>
      </c>
      <c r="I184" s="523" t="str">
        <f>'Rapide - Récapitulatif'!$I$10</f>
        <v>Logiciel facturation</v>
      </c>
      <c r="J184" s="521"/>
      <c r="K184" s="522"/>
      <c r="L184" s="118" t="str">
        <f>'Rapide - Récapitulatif'!$H$11&amp;""&amp;"  :"</f>
        <v>Logiciel C  :</v>
      </c>
      <c r="M184" s="524" t="str">
        <f>'Rapide - Récapitulatif'!$I$11</f>
        <v>Logiciel PMSI</v>
      </c>
      <c r="N184" s="521"/>
      <c r="O184" s="522"/>
      <c r="P184" s="119" t="str">
        <f>'Rapide - Récapitulatif'!$H$12&amp;""&amp;"  :"</f>
        <v>Logiciel D  :</v>
      </c>
      <c r="Q184" s="525" t="str">
        <f>'Rapide - Récapitulatif'!$I$12</f>
        <v>Logiciel Laboratoire</v>
      </c>
      <c r="R184" s="526"/>
      <c r="S184" s="527"/>
      <c r="T184" s="120" t="str">
        <f>'Rapide - Récapitulatif'!$H$13&amp;""&amp;"  :"</f>
        <v>Logiciel E  :</v>
      </c>
      <c r="U184" s="528" t="str">
        <f>'Complet - Récapitulatif'!$I$13</f>
        <v>Logiciel Imagerie</v>
      </c>
      <c r="V184" s="521"/>
      <c r="W184" s="529"/>
      <c r="X184" s="10"/>
      <c r="Y184" s="10"/>
      <c r="Z184" s="10"/>
      <c r="AA184" s="10"/>
      <c r="AB184" s="10"/>
      <c r="AC184" s="10"/>
      <c r="AD184" s="10"/>
    </row>
    <row r="185" spans="1:30" ht="27.75" customHeight="1">
      <c r="A185" s="159"/>
      <c r="B185" s="70" t="s">
        <v>115</v>
      </c>
      <c r="C185" s="71" t="s">
        <v>116</v>
      </c>
      <c r="D185" s="72" t="s">
        <v>117</v>
      </c>
      <c r="E185" s="72" t="s">
        <v>118</v>
      </c>
      <c r="F185" s="73" t="s">
        <v>119</v>
      </c>
      <c r="G185" s="72" t="s">
        <v>120</v>
      </c>
      <c r="H185" s="74" t="s">
        <v>117</v>
      </c>
      <c r="I185" s="74" t="s">
        <v>118</v>
      </c>
      <c r="J185" s="74" t="s">
        <v>119</v>
      </c>
      <c r="K185" s="74" t="s">
        <v>120</v>
      </c>
      <c r="L185" s="75" t="s">
        <v>117</v>
      </c>
      <c r="M185" s="75" t="s">
        <v>118</v>
      </c>
      <c r="N185" s="75" t="s">
        <v>119</v>
      </c>
      <c r="O185" s="75" t="s">
        <v>120</v>
      </c>
      <c r="P185" s="76" t="s">
        <v>117</v>
      </c>
      <c r="Q185" s="77" t="s">
        <v>118</v>
      </c>
      <c r="R185" s="78" t="s">
        <v>119</v>
      </c>
      <c r="S185" s="78" t="s">
        <v>120</v>
      </c>
      <c r="T185" s="79" t="s">
        <v>117</v>
      </c>
      <c r="U185" s="79" t="s">
        <v>118</v>
      </c>
      <c r="V185" s="79" t="s">
        <v>119</v>
      </c>
      <c r="W185" s="80" t="s">
        <v>120</v>
      </c>
      <c r="X185" s="10"/>
      <c r="Y185" s="10"/>
      <c r="Z185" s="10"/>
      <c r="AA185" s="10"/>
      <c r="AB185" s="10"/>
      <c r="AC185" s="10"/>
      <c r="AD185" s="10"/>
    </row>
    <row r="186" spans="1:30" ht="16">
      <c r="A186" s="64"/>
      <c r="B186" s="189" t="s">
        <v>121</v>
      </c>
      <c r="C186" s="210" t="str">
        <f t="shared" ref="C186:C206" si="30">C6</f>
        <v>Mr / Monsieur</v>
      </c>
      <c r="D186" s="84" t="s">
        <v>193</v>
      </c>
      <c r="E186" s="84" t="s">
        <v>124</v>
      </c>
      <c r="F186" s="86" t="str">
        <f t="shared" ref="F186:F206" si="31">IF(D186="Non supporté","NS",IF(E186="Non testé","NR",IF(E186="Intégration","OK",IF(E186="Echec","KO","-"))))</f>
        <v>NR</v>
      </c>
      <c r="G186" s="211"/>
      <c r="H186" s="84" t="s">
        <v>193</v>
      </c>
      <c r="I186" s="84" t="s">
        <v>124</v>
      </c>
      <c r="J186" s="86" t="str">
        <f t="shared" ref="J186:J206" si="32">IF(H186="Non supporté","NS",IF(I186="Non testé","NR",IF(I186="Intégration","OK",IF(I186="Echec","KO","-"))))</f>
        <v>NR</v>
      </c>
      <c r="K186" s="211"/>
      <c r="L186" s="84" t="s">
        <v>193</v>
      </c>
      <c r="M186" s="84" t="s">
        <v>124</v>
      </c>
      <c r="N186" s="86" t="str">
        <f t="shared" ref="N186:N206" si="33">IF(L186="Non supporté","NS",IF(M186="Non testé","NR",IF(M186="Intégration","OK",IF(M186="Echec","KO","-"))))</f>
        <v>NR</v>
      </c>
      <c r="O186" s="211"/>
      <c r="P186" s="84" t="s">
        <v>193</v>
      </c>
      <c r="Q186" s="84" t="s">
        <v>124</v>
      </c>
      <c r="R186" s="86" t="str">
        <f t="shared" ref="R186:R206" si="34">IF(P186="Non supporté","NS",IF(Q186="Non testé","NR",IF(Q186="Intégration","OK",IF(Q186="Echec","KO","-"))))</f>
        <v>NR</v>
      </c>
      <c r="S186" s="211"/>
      <c r="T186" s="84" t="s">
        <v>193</v>
      </c>
      <c r="U186" s="84" t="s">
        <v>124</v>
      </c>
      <c r="V186" s="86" t="str">
        <f t="shared" ref="V186:V206" si="35">IF(T186="Non supporté","NS",IF(U186="Non testé","NR",IF(U186="Intégration","OK",IF(U186="Echec","KO","-"))))</f>
        <v>NR</v>
      </c>
      <c r="W186" s="211"/>
      <c r="X186" s="3"/>
      <c r="Y186" s="3"/>
      <c r="Z186" s="3"/>
      <c r="AA186" s="3"/>
      <c r="AB186" s="3"/>
      <c r="AC186" s="3"/>
      <c r="AD186" s="3"/>
    </row>
    <row r="187" spans="1:30" ht="16">
      <c r="A187" s="81"/>
      <c r="B187" s="193" t="s">
        <v>125</v>
      </c>
      <c r="C187" s="212" t="str">
        <f t="shared" si="30"/>
        <v>au choix</v>
      </c>
      <c r="D187" s="91" t="s">
        <v>193</v>
      </c>
      <c r="E187" s="91" t="s">
        <v>124</v>
      </c>
      <c r="F187" s="86" t="str">
        <f t="shared" si="31"/>
        <v>NR</v>
      </c>
      <c r="G187" s="195"/>
      <c r="H187" s="91" t="s">
        <v>193</v>
      </c>
      <c r="I187" s="91" t="s">
        <v>124</v>
      </c>
      <c r="J187" s="86" t="str">
        <f t="shared" si="32"/>
        <v>NR</v>
      </c>
      <c r="K187" s="195"/>
      <c r="L187" s="91" t="s">
        <v>193</v>
      </c>
      <c r="M187" s="91" t="s">
        <v>124</v>
      </c>
      <c r="N187" s="86" t="str">
        <f t="shared" si="33"/>
        <v>NR</v>
      </c>
      <c r="O187" s="195"/>
      <c r="P187" s="91" t="s">
        <v>193</v>
      </c>
      <c r="Q187" s="91" t="s">
        <v>124</v>
      </c>
      <c r="R187" s="86" t="str">
        <f t="shared" si="34"/>
        <v>NR</v>
      </c>
      <c r="S187" s="195"/>
      <c r="T187" s="91" t="s">
        <v>193</v>
      </c>
      <c r="U187" s="91" t="s">
        <v>124</v>
      </c>
      <c r="V187" s="86" t="str">
        <f t="shared" si="35"/>
        <v>NR</v>
      </c>
      <c r="W187" s="195"/>
      <c r="X187" s="3"/>
      <c r="Y187" s="3"/>
      <c r="Z187" s="3"/>
      <c r="AA187" s="3"/>
      <c r="AB187" s="3"/>
      <c r="AC187" s="3"/>
      <c r="AD187" s="3"/>
    </row>
    <row r="188" spans="1:30" ht="16">
      <c r="A188" s="81"/>
      <c r="B188" s="213" t="s">
        <v>127</v>
      </c>
      <c r="C188" s="214" t="str">
        <f t="shared" si="30"/>
        <v>au choix</v>
      </c>
      <c r="D188" s="84" t="s">
        <v>193</v>
      </c>
      <c r="E188" s="84" t="s">
        <v>124</v>
      </c>
      <c r="F188" s="86" t="str">
        <f t="shared" si="31"/>
        <v>NR</v>
      </c>
      <c r="G188" s="211"/>
      <c r="H188" s="84" t="s">
        <v>193</v>
      </c>
      <c r="I188" s="84" t="s">
        <v>124</v>
      </c>
      <c r="J188" s="86" t="str">
        <f t="shared" si="32"/>
        <v>NR</v>
      </c>
      <c r="K188" s="211"/>
      <c r="L188" s="84" t="s">
        <v>193</v>
      </c>
      <c r="M188" s="84" t="s">
        <v>124</v>
      </c>
      <c r="N188" s="86" t="str">
        <f t="shared" si="33"/>
        <v>NR</v>
      </c>
      <c r="O188" s="211"/>
      <c r="P188" s="84" t="s">
        <v>193</v>
      </c>
      <c r="Q188" s="84" t="s">
        <v>124</v>
      </c>
      <c r="R188" s="86" t="str">
        <f t="shared" si="34"/>
        <v>NR</v>
      </c>
      <c r="S188" s="211"/>
      <c r="T188" s="84" t="s">
        <v>193</v>
      </c>
      <c r="U188" s="84" t="s">
        <v>124</v>
      </c>
      <c r="V188" s="86" t="str">
        <f t="shared" si="35"/>
        <v>NR</v>
      </c>
      <c r="W188" s="211"/>
      <c r="X188" s="3"/>
      <c r="Y188" s="3"/>
      <c r="Z188" s="3"/>
      <c r="AA188" s="3"/>
      <c r="AB188" s="3"/>
      <c r="AC188" s="3"/>
      <c r="AD188" s="3"/>
    </row>
    <row r="189" spans="1:30" ht="16">
      <c r="A189" s="81"/>
      <c r="B189" s="193" t="s">
        <v>128</v>
      </c>
      <c r="C189" s="212" t="str">
        <f t="shared" si="30"/>
        <v>au choix</v>
      </c>
      <c r="D189" s="91" t="s">
        <v>193</v>
      </c>
      <c r="E189" s="91" t="s">
        <v>124</v>
      </c>
      <c r="F189" s="86" t="str">
        <f t="shared" si="31"/>
        <v>NR</v>
      </c>
      <c r="G189" s="195"/>
      <c r="H189" s="91" t="s">
        <v>193</v>
      </c>
      <c r="I189" s="91" t="s">
        <v>124</v>
      </c>
      <c r="J189" s="86" t="str">
        <f t="shared" si="32"/>
        <v>NR</v>
      </c>
      <c r="K189" s="195"/>
      <c r="L189" s="91" t="s">
        <v>193</v>
      </c>
      <c r="M189" s="91" t="s">
        <v>124</v>
      </c>
      <c r="N189" s="86" t="str">
        <f t="shared" si="33"/>
        <v>NR</v>
      </c>
      <c r="O189" s="195"/>
      <c r="P189" s="91" t="s">
        <v>193</v>
      </c>
      <c r="Q189" s="91" t="s">
        <v>124</v>
      </c>
      <c r="R189" s="86" t="str">
        <f t="shared" si="34"/>
        <v>NR</v>
      </c>
      <c r="S189" s="195"/>
      <c r="T189" s="91" t="s">
        <v>193</v>
      </c>
      <c r="U189" s="91" t="s">
        <v>124</v>
      </c>
      <c r="V189" s="86" t="str">
        <f t="shared" si="35"/>
        <v>NR</v>
      </c>
      <c r="W189" s="195"/>
      <c r="X189" s="3"/>
      <c r="Y189" s="3"/>
      <c r="Z189" s="3"/>
      <c r="AA189" s="3"/>
      <c r="AB189" s="3"/>
      <c r="AC189" s="3"/>
      <c r="AD189" s="3"/>
    </row>
    <row r="190" spans="1:30" ht="16">
      <c r="A190" s="81"/>
      <c r="B190" s="213" t="s">
        <v>129</v>
      </c>
      <c r="C190" s="214" t="str">
        <f t="shared" si="30"/>
        <v>au choix</v>
      </c>
      <c r="D190" s="84" t="s">
        <v>193</v>
      </c>
      <c r="E190" s="84" t="s">
        <v>124</v>
      </c>
      <c r="F190" s="86" t="str">
        <f t="shared" si="31"/>
        <v>NR</v>
      </c>
      <c r="G190" s="211"/>
      <c r="H190" s="84" t="s">
        <v>193</v>
      </c>
      <c r="I190" s="84" t="s">
        <v>124</v>
      </c>
      <c r="J190" s="86" t="str">
        <f t="shared" si="32"/>
        <v>NR</v>
      </c>
      <c r="K190" s="211"/>
      <c r="L190" s="84" t="s">
        <v>193</v>
      </c>
      <c r="M190" s="84" t="s">
        <v>124</v>
      </c>
      <c r="N190" s="86" t="str">
        <f t="shared" si="33"/>
        <v>NR</v>
      </c>
      <c r="O190" s="211"/>
      <c r="P190" s="84" t="s">
        <v>193</v>
      </c>
      <c r="Q190" s="84" t="s">
        <v>124</v>
      </c>
      <c r="R190" s="86" t="str">
        <f t="shared" si="34"/>
        <v>NR</v>
      </c>
      <c r="S190" s="211"/>
      <c r="T190" s="84" t="s">
        <v>193</v>
      </c>
      <c r="U190" s="84" t="s">
        <v>124</v>
      </c>
      <c r="V190" s="86" t="str">
        <f t="shared" si="35"/>
        <v>NR</v>
      </c>
      <c r="W190" s="211"/>
      <c r="X190" s="3"/>
      <c r="Y190" s="3"/>
      <c r="Z190" s="3"/>
      <c r="AA190" s="3"/>
      <c r="AB190" s="3"/>
      <c r="AC190" s="3"/>
      <c r="AD190" s="3"/>
    </row>
    <row r="191" spans="1:30" ht="16">
      <c r="A191" s="81"/>
      <c r="B191" s="193" t="s">
        <v>130</v>
      </c>
      <c r="C191" s="212" t="str">
        <f t="shared" si="30"/>
        <v>au choix</v>
      </c>
      <c r="D191" s="91" t="s">
        <v>193</v>
      </c>
      <c r="E191" s="91" t="s">
        <v>124</v>
      </c>
      <c r="F191" s="86" t="str">
        <f t="shared" si="31"/>
        <v>NR</v>
      </c>
      <c r="G191" s="195"/>
      <c r="H191" s="91" t="s">
        <v>193</v>
      </c>
      <c r="I191" s="91" t="s">
        <v>124</v>
      </c>
      <c r="J191" s="86" t="str">
        <f t="shared" si="32"/>
        <v>NR</v>
      </c>
      <c r="K191" s="195"/>
      <c r="L191" s="91" t="s">
        <v>193</v>
      </c>
      <c r="M191" s="91" t="s">
        <v>124</v>
      </c>
      <c r="N191" s="86" t="str">
        <f t="shared" si="33"/>
        <v>NR</v>
      </c>
      <c r="O191" s="195"/>
      <c r="P191" s="91" t="s">
        <v>193</v>
      </c>
      <c r="Q191" s="91" t="s">
        <v>124</v>
      </c>
      <c r="R191" s="86" t="str">
        <f t="shared" si="34"/>
        <v>NR</v>
      </c>
      <c r="S191" s="195"/>
      <c r="T191" s="91" t="s">
        <v>193</v>
      </c>
      <c r="U191" s="91" t="s">
        <v>124</v>
      </c>
      <c r="V191" s="86" t="str">
        <f t="shared" si="35"/>
        <v>NR</v>
      </c>
      <c r="W191" s="195"/>
      <c r="X191" s="3"/>
      <c r="Y191" s="3"/>
      <c r="Z191" s="3"/>
      <c r="AA191" s="3"/>
      <c r="AB191" s="3"/>
      <c r="AC191" s="3"/>
      <c r="AD191" s="3"/>
    </row>
    <row r="192" spans="1:30" ht="16">
      <c r="A192" s="81"/>
      <c r="B192" s="213" t="s">
        <v>131</v>
      </c>
      <c r="C192" s="214" t="str">
        <f t="shared" si="30"/>
        <v>au choix</v>
      </c>
      <c r="D192" s="84" t="s">
        <v>193</v>
      </c>
      <c r="E192" s="84" t="s">
        <v>124</v>
      </c>
      <c r="F192" s="86" t="str">
        <f t="shared" si="31"/>
        <v>NR</v>
      </c>
      <c r="G192" s="211"/>
      <c r="H192" s="84" t="s">
        <v>193</v>
      </c>
      <c r="I192" s="84" t="s">
        <v>124</v>
      </c>
      <c r="J192" s="86" t="str">
        <f t="shared" si="32"/>
        <v>NR</v>
      </c>
      <c r="K192" s="211"/>
      <c r="L192" s="84" t="s">
        <v>193</v>
      </c>
      <c r="M192" s="84" t="s">
        <v>124</v>
      </c>
      <c r="N192" s="86" t="str">
        <f t="shared" si="33"/>
        <v>NR</v>
      </c>
      <c r="O192" s="211"/>
      <c r="P192" s="84" t="s">
        <v>193</v>
      </c>
      <c r="Q192" s="84" t="s">
        <v>124</v>
      </c>
      <c r="R192" s="86" t="str">
        <f t="shared" si="34"/>
        <v>NR</v>
      </c>
      <c r="S192" s="211"/>
      <c r="T192" s="84" t="s">
        <v>193</v>
      </c>
      <c r="U192" s="84" t="s">
        <v>124</v>
      </c>
      <c r="V192" s="86" t="str">
        <f t="shared" si="35"/>
        <v>NR</v>
      </c>
      <c r="W192" s="211"/>
      <c r="X192" s="3"/>
      <c r="Y192" s="3"/>
      <c r="Z192" s="3"/>
      <c r="AA192" s="3"/>
      <c r="AB192" s="3"/>
      <c r="AC192" s="3"/>
      <c r="AD192" s="3"/>
    </row>
    <row r="193" spans="1:30" ht="16">
      <c r="A193" s="81"/>
      <c r="B193" s="193" t="s">
        <v>132</v>
      </c>
      <c r="C193" s="212" t="str">
        <f t="shared" si="30"/>
        <v>Masculin</v>
      </c>
      <c r="D193" s="91" t="s">
        <v>193</v>
      </c>
      <c r="E193" s="91" t="s">
        <v>124</v>
      </c>
      <c r="F193" s="86" t="str">
        <f t="shared" si="31"/>
        <v>NR</v>
      </c>
      <c r="G193" s="195"/>
      <c r="H193" s="91" t="s">
        <v>193</v>
      </c>
      <c r="I193" s="91" t="s">
        <v>124</v>
      </c>
      <c r="J193" s="86" t="str">
        <f t="shared" si="32"/>
        <v>NR</v>
      </c>
      <c r="K193" s="195"/>
      <c r="L193" s="91" t="s">
        <v>193</v>
      </c>
      <c r="M193" s="91" t="s">
        <v>124</v>
      </c>
      <c r="N193" s="86" t="str">
        <f t="shared" si="33"/>
        <v>NR</v>
      </c>
      <c r="O193" s="195"/>
      <c r="P193" s="91" t="s">
        <v>193</v>
      </c>
      <c r="Q193" s="91" t="s">
        <v>124</v>
      </c>
      <c r="R193" s="86" t="str">
        <f t="shared" si="34"/>
        <v>NR</v>
      </c>
      <c r="S193" s="195"/>
      <c r="T193" s="91" t="s">
        <v>193</v>
      </c>
      <c r="U193" s="91" t="s">
        <v>124</v>
      </c>
      <c r="V193" s="86" t="str">
        <f t="shared" si="35"/>
        <v>NR</v>
      </c>
      <c r="W193" s="195"/>
      <c r="X193" s="3"/>
      <c r="Y193" s="3"/>
      <c r="Z193" s="3"/>
      <c r="AA193" s="3"/>
      <c r="AB193" s="3"/>
      <c r="AC193" s="3"/>
      <c r="AD193" s="3"/>
    </row>
    <row r="194" spans="1:30" ht="16">
      <c r="A194" s="81"/>
      <c r="B194" s="213" t="s">
        <v>134</v>
      </c>
      <c r="C194" s="214" t="str">
        <f t="shared" si="30"/>
        <v>au choix</v>
      </c>
      <c r="D194" s="84" t="s">
        <v>193</v>
      </c>
      <c r="E194" s="84" t="s">
        <v>124</v>
      </c>
      <c r="F194" s="86" t="str">
        <f t="shared" si="31"/>
        <v>NR</v>
      </c>
      <c r="G194" s="211"/>
      <c r="H194" s="84" t="s">
        <v>193</v>
      </c>
      <c r="I194" s="84" t="s">
        <v>124</v>
      </c>
      <c r="J194" s="86" t="str">
        <f t="shared" si="32"/>
        <v>NR</v>
      </c>
      <c r="K194" s="211"/>
      <c r="L194" s="84" t="s">
        <v>193</v>
      </c>
      <c r="M194" s="84" t="s">
        <v>124</v>
      </c>
      <c r="N194" s="86" t="str">
        <f t="shared" si="33"/>
        <v>NR</v>
      </c>
      <c r="O194" s="211"/>
      <c r="P194" s="84" t="s">
        <v>193</v>
      </c>
      <c r="Q194" s="84" t="s">
        <v>124</v>
      </c>
      <c r="R194" s="86" t="str">
        <f t="shared" si="34"/>
        <v>NR</v>
      </c>
      <c r="S194" s="211"/>
      <c r="T194" s="84" t="s">
        <v>193</v>
      </c>
      <c r="U194" s="84" t="s">
        <v>124</v>
      </c>
      <c r="V194" s="86" t="str">
        <f t="shared" si="35"/>
        <v>NR</v>
      </c>
      <c r="W194" s="211"/>
      <c r="X194" s="3"/>
      <c r="Y194" s="3"/>
      <c r="Z194" s="3"/>
      <c r="AA194" s="3"/>
      <c r="AB194" s="3"/>
      <c r="AC194" s="3"/>
      <c r="AD194" s="3"/>
    </row>
    <row r="195" spans="1:30" ht="16">
      <c r="A195" s="81"/>
      <c r="B195" s="193" t="s">
        <v>135</v>
      </c>
      <c r="C195" s="212" t="str">
        <f t="shared" si="30"/>
        <v>au choix</v>
      </c>
      <c r="D195" s="91" t="s">
        <v>193</v>
      </c>
      <c r="E195" s="91" t="s">
        <v>124</v>
      </c>
      <c r="F195" s="86" t="str">
        <f t="shared" si="31"/>
        <v>NR</v>
      </c>
      <c r="G195" s="195"/>
      <c r="H195" s="91" t="s">
        <v>193</v>
      </c>
      <c r="I195" s="91" t="s">
        <v>124</v>
      </c>
      <c r="J195" s="86" t="str">
        <f t="shared" si="32"/>
        <v>NR</v>
      </c>
      <c r="K195" s="195"/>
      <c r="L195" s="91" t="s">
        <v>193</v>
      </c>
      <c r="M195" s="91" t="s">
        <v>124</v>
      </c>
      <c r="N195" s="86" t="str">
        <f t="shared" si="33"/>
        <v>NR</v>
      </c>
      <c r="O195" s="195"/>
      <c r="P195" s="91" t="s">
        <v>193</v>
      </c>
      <c r="Q195" s="91" t="s">
        <v>124</v>
      </c>
      <c r="R195" s="86" t="str">
        <f t="shared" si="34"/>
        <v>NR</v>
      </c>
      <c r="S195" s="195"/>
      <c r="T195" s="91" t="s">
        <v>193</v>
      </c>
      <c r="U195" s="91" t="s">
        <v>124</v>
      </c>
      <c r="V195" s="86" t="str">
        <f t="shared" si="35"/>
        <v>NR</v>
      </c>
      <c r="W195" s="195"/>
      <c r="X195" s="3"/>
      <c r="Y195" s="3"/>
      <c r="Z195" s="3"/>
      <c r="AA195" s="3"/>
      <c r="AB195" s="3"/>
      <c r="AC195" s="3"/>
      <c r="AD195" s="3"/>
    </row>
    <row r="196" spans="1:30" ht="16">
      <c r="A196" s="81"/>
      <c r="B196" s="213" t="s">
        <v>136</v>
      </c>
      <c r="C196" s="214" t="str">
        <f t="shared" si="30"/>
        <v>au choix</v>
      </c>
      <c r="D196" s="84" t="s">
        <v>193</v>
      </c>
      <c r="E196" s="84" t="s">
        <v>124</v>
      </c>
      <c r="F196" s="86" t="str">
        <f t="shared" si="31"/>
        <v>NR</v>
      </c>
      <c r="G196" s="211"/>
      <c r="H196" s="84" t="s">
        <v>193</v>
      </c>
      <c r="I196" s="84" t="s">
        <v>124</v>
      </c>
      <c r="J196" s="86" t="str">
        <f t="shared" si="32"/>
        <v>NR</v>
      </c>
      <c r="K196" s="211"/>
      <c r="L196" s="84" t="s">
        <v>193</v>
      </c>
      <c r="M196" s="84" t="s">
        <v>124</v>
      </c>
      <c r="N196" s="86" t="str">
        <f t="shared" si="33"/>
        <v>NR</v>
      </c>
      <c r="O196" s="211"/>
      <c r="P196" s="84" t="s">
        <v>193</v>
      </c>
      <c r="Q196" s="84" t="s">
        <v>124</v>
      </c>
      <c r="R196" s="86" t="str">
        <f t="shared" si="34"/>
        <v>NR</v>
      </c>
      <c r="S196" s="211"/>
      <c r="T196" s="84" t="s">
        <v>193</v>
      </c>
      <c r="U196" s="84" t="s">
        <v>124</v>
      </c>
      <c r="V196" s="86" t="str">
        <f t="shared" si="35"/>
        <v>NR</v>
      </c>
      <c r="W196" s="211"/>
      <c r="X196" s="3"/>
      <c r="Y196" s="3"/>
      <c r="Z196" s="3"/>
      <c r="AA196" s="3"/>
      <c r="AB196" s="3"/>
      <c r="AC196" s="3"/>
      <c r="AD196" s="3"/>
    </row>
    <row r="197" spans="1:30" ht="16">
      <c r="A197" s="81"/>
      <c r="B197" s="193" t="s">
        <v>137</v>
      </c>
      <c r="C197" s="212" t="str">
        <f t="shared" si="30"/>
        <v>au choix</v>
      </c>
      <c r="D197" s="91" t="s">
        <v>193</v>
      </c>
      <c r="E197" s="91" t="s">
        <v>124</v>
      </c>
      <c r="F197" s="86" t="str">
        <f t="shared" si="31"/>
        <v>NR</v>
      </c>
      <c r="G197" s="195"/>
      <c r="H197" s="91" t="s">
        <v>193</v>
      </c>
      <c r="I197" s="91" t="s">
        <v>124</v>
      </c>
      <c r="J197" s="86" t="str">
        <f t="shared" si="32"/>
        <v>NR</v>
      </c>
      <c r="K197" s="195"/>
      <c r="L197" s="91" t="s">
        <v>193</v>
      </c>
      <c r="M197" s="91" t="s">
        <v>124</v>
      </c>
      <c r="N197" s="86" t="str">
        <f t="shared" si="33"/>
        <v>NR</v>
      </c>
      <c r="O197" s="195"/>
      <c r="P197" s="91" t="s">
        <v>193</v>
      </c>
      <c r="Q197" s="91" t="s">
        <v>124</v>
      </c>
      <c r="R197" s="86" t="str">
        <f t="shared" si="34"/>
        <v>NR</v>
      </c>
      <c r="S197" s="195"/>
      <c r="T197" s="91" t="s">
        <v>193</v>
      </c>
      <c r="U197" s="91" t="s">
        <v>124</v>
      </c>
      <c r="V197" s="86" t="str">
        <f t="shared" si="35"/>
        <v>NR</v>
      </c>
      <c r="W197" s="195"/>
      <c r="X197" s="3"/>
      <c r="Y197" s="3"/>
      <c r="Z197" s="3"/>
      <c r="AA197" s="3"/>
      <c r="AB197" s="3"/>
      <c r="AC197" s="3"/>
      <c r="AD197" s="3"/>
    </row>
    <row r="198" spans="1:30" ht="16">
      <c r="A198" s="81"/>
      <c r="B198" s="213" t="s">
        <v>138</v>
      </c>
      <c r="C198" s="214" t="str">
        <f t="shared" si="30"/>
        <v>au choix</v>
      </c>
      <c r="D198" s="84" t="s">
        <v>193</v>
      </c>
      <c r="E198" s="84" t="s">
        <v>124</v>
      </c>
      <c r="F198" s="86" t="str">
        <f t="shared" si="31"/>
        <v>NR</v>
      </c>
      <c r="G198" s="211"/>
      <c r="H198" s="84" t="s">
        <v>193</v>
      </c>
      <c r="I198" s="84" t="s">
        <v>124</v>
      </c>
      <c r="J198" s="86" t="str">
        <f t="shared" si="32"/>
        <v>NR</v>
      </c>
      <c r="K198" s="211"/>
      <c r="L198" s="84" t="s">
        <v>193</v>
      </c>
      <c r="M198" s="84" t="s">
        <v>124</v>
      </c>
      <c r="N198" s="86" t="str">
        <f t="shared" si="33"/>
        <v>NR</v>
      </c>
      <c r="O198" s="211"/>
      <c r="P198" s="84" t="s">
        <v>193</v>
      </c>
      <c r="Q198" s="84" t="s">
        <v>124</v>
      </c>
      <c r="R198" s="86" t="str">
        <f t="shared" si="34"/>
        <v>NR</v>
      </c>
      <c r="S198" s="211"/>
      <c r="T198" s="84" t="s">
        <v>193</v>
      </c>
      <c r="U198" s="84" t="s">
        <v>124</v>
      </c>
      <c r="V198" s="86" t="str">
        <f t="shared" si="35"/>
        <v>NR</v>
      </c>
      <c r="W198" s="211"/>
      <c r="X198" s="3"/>
      <c r="Y198" s="3"/>
      <c r="Z198" s="3"/>
      <c r="AA198" s="3"/>
      <c r="AB198" s="3"/>
      <c r="AC198" s="3"/>
      <c r="AD198" s="3"/>
    </row>
    <row r="199" spans="1:30" ht="16">
      <c r="A199" s="81"/>
      <c r="B199" s="193" t="s">
        <v>139</v>
      </c>
      <c r="C199" s="212" t="str">
        <f t="shared" si="30"/>
        <v>au choix</v>
      </c>
      <c r="D199" s="91" t="s">
        <v>193</v>
      </c>
      <c r="E199" s="91" t="s">
        <v>124</v>
      </c>
      <c r="F199" s="86" t="str">
        <f t="shared" si="31"/>
        <v>NR</v>
      </c>
      <c r="G199" s="195"/>
      <c r="H199" s="91" t="s">
        <v>193</v>
      </c>
      <c r="I199" s="91" t="s">
        <v>124</v>
      </c>
      <c r="J199" s="86" t="str">
        <f t="shared" si="32"/>
        <v>NR</v>
      </c>
      <c r="K199" s="195"/>
      <c r="L199" s="91" t="s">
        <v>193</v>
      </c>
      <c r="M199" s="91" t="s">
        <v>124</v>
      </c>
      <c r="N199" s="86" t="str">
        <f t="shared" si="33"/>
        <v>NR</v>
      </c>
      <c r="O199" s="195"/>
      <c r="P199" s="91" t="s">
        <v>193</v>
      </c>
      <c r="Q199" s="91" t="s">
        <v>124</v>
      </c>
      <c r="R199" s="86" t="str">
        <f t="shared" si="34"/>
        <v>NR</v>
      </c>
      <c r="S199" s="195"/>
      <c r="T199" s="91" t="s">
        <v>193</v>
      </c>
      <c r="U199" s="91" t="s">
        <v>124</v>
      </c>
      <c r="V199" s="86" t="str">
        <f t="shared" si="35"/>
        <v>NR</v>
      </c>
      <c r="W199" s="195"/>
      <c r="X199" s="3"/>
      <c r="Y199" s="3"/>
      <c r="Z199" s="3"/>
      <c r="AA199" s="3"/>
      <c r="AB199" s="3"/>
      <c r="AC199" s="3"/>
      <c r="AD199" s="3"/>
    </row>
    <row r="200" spans="1:30" ht="16">
      <c r="A200" s="81"/>
      <c r="B200" s="213" t="s">
        <v>214</v>
      </c>
      <c r="C200" s="214" t="str">
        <f t="shared" si="30"/>
        <v>au choix</v>
      </c>
      <c r="D200" s="84" t="s">
        <v>193</v>
      </c>
      <c r="E200" s="84" t="s">
        <v>124</v>
      </c>
      <c r="F200" s="86" t="str">
        <f t="shared" si="31"/>
        <v>NR</v>
      </c>
      <c r="G200" s="211"/>
      <c r="H200" s="84" t="s">
        <v>193</v>
      </c>
      <c r="I200" s="84" t="s">
        <v>124</v>
      </c>
      <c r="J200" s="86" t="str">
        <f t="shared" si="32"/>
        <v>NR</v>
      </c>
      <c r="K200" s="211"/>
      <c r="L200" s="84" t="s">
        <v>193</v>
      </c>
      <c r="M200" s="84" t="s">
        <v>124</v>
      </c>
      <c r="N200" s="86" t="str">
        <f t="shared" si="33"/>
        <v>NR</v>
      </c>
      <c r="O200" s="211"/>
      <c r="P200" s="84" t="s">
        <v>193</v>
      </c>
      <c r="Q200" s="84" t="s">
        <v>124</v>
      </c>
      <c r="R200" s="86" t="str">
        <f t="shared" si="34"/>
        <v>NR</v>
      </c>
      <c r="S200" s="211"/>
      <c r="T200" s="84" t="s">
        <v>193</v>
      </c>
      <c r="U200" s="84" t="s">
        <v>124</v>
      </c>
      <c r="V200" s="86" t="str">
        <f t="shared" si="35"/>
        <v>NR</v>
      </c>
      <c r="W200" s="211"/>
      <c r="X200" s="3"/>
      <c r="Y200" s="3"/>
      <c r="Z200" s="3"/>
      <c r="AA200" s="3"/>
      <c r="AB200" s="3"/>
      <c r="AC200" s="3"/>
      <c r="AD200" s="3"/>
    </row>
    <row r="201" spans="1:30" ht="16">
      <c r="A201" s="81"/>
      <c r="B201" s="193" t="s">
        <v>141</v>
      </c>
      <c r="C201" s="212" t="str">
        <f t="shared" si="30"/>
        <v>au choix</v>
      </c>
      <c r="D201" s="91" t="s">
        <v>193</v>
      </c>
      <c r="E201" s="91" t="s">
        <v>124</v>
      </c>
      <c r="F201" s="86" t="str">
        <f t="shared" si="31"/>
        <v>NR</v>
      </c>
      <c r="G201" s="195"/>
      <c r="H201" s="91" t="s">
        <v>193</v>
      </c>
      <c r="I201" s="91" t="s">
        <v>124</v>
      </c>
      <c r="J201" s="86" t="str">
        <f t="shared" si="32"/>
        <v>NR</v>
      </c>
      <c r="K201" s="195"/>
      <c r="L201" s="91" t="s">
        <v>193</v>
      </c>
      <c r="M201" s="91" t="s">
        <v>124</v>
      </c>
      <c r="N201" s="86" t="str">
        <f t="shared" si="33"/>
        <v>NR</v>
      </c>
      <c r="O201" s="195"/>
      <c r="P201" s="91" t="s">
        <v>193</v>
      </c>
      <c r="Q201" s="91" t="s">
        <v>124</v>
      </c>
      <c r="R201" s="86" t="str">
        <f t="shared" si="34"/>
        <v>NR</v>
      </c>
      <c r="S201" s="195"/>
      <c r="T201" s="91" t="s">
        <v>193</v>
      </c>
      <c r="U201" s="91" t="s">
        <v>124</v>
      </c>
      <c r="V201" s="86" t="str">
        <f t="shared" si="35"/>
        <v>NR</v>
      </c>
      <c r="W201" s="195"/>
      <c r="X201" s="3"/>
      <c r="Y201" s="3"/>
      <c r="Z201" s="3"/>
      <c r="AA201" s="3"/>
      <c r="AB201" s="3"/>
      <c r="AC201" s="3"/>
      <c r="AD201" s="3"/>
    </row>
    <row r="202" spans="1:30" ht="16">
      <c r="A202" s="81"/>
      <c r="B202" s="213" t="s">
        <v>142</v>
      </c>
      <c r="C202" s="214" t="str">
        <f t="shared" si="30"/>
        <v>au choix</v>
      </c>
      <c r="D202" s="84" t="s">
        <v>193</v>
      </c>
      <c r="E202" s="84" t="s">
        <v>124</v>
      </c>
      <c r="F202" s="86" t="str">
        <f t="shared" si="31"/>
        <v>NR</v>
      </c>
      <c r="G202" s="211"/>
      <c r="H202" s="84" t="s">
        <v>193</v>
      </c>
      <c r="I202" s="84" t="s">
        <v>124</v>
      </c>
      <c r="J202" s="86" t="str">
        <f t="shared" si="32"/>
        <v>NR</v>
      </c>
      <c r="K202" s="211"/>
      <c r="L202" s="84" t="s">
        <v>193</v>
      </c>
      <c r="M202" s="84" t="s">
        <v>124</v>
      </c>
      <c r="N202" s="86" t="str">
        <f t="shared" si="33"/>
        <v>NR</v>
      </c>
      <c r="O202" s="211"/>
      <c r="P202" s="84" t="s">
        <v>193</v>
      </c>
      <c r="Q202" s="84" t="s">
        <v>124</v>
      </c>
      <c r="R202" s="86" t="str">
        <f t="shared" si="34"/>
        <v>NR</v>
      </c>
      <c r="S202" s="211"/>
      <c r="T202" s="84" t="s">
        <v>193</v>
      </c>
      <c r="U202" s="84" t="s">
        <v>124</v>
      </c>
      <c r="V202" s="86" t="str">
        <f t="shared" si="35"/>
        <v>NR</v>
      </c>
      <c r="W202" s="211"/>
      <c r="X202" s="3"/>
      <c r="Y202" s="3"/>
      <c r="Z202" s="3"/>
      <c r="AA202" s="3"/>
      <c r="AB202" s="3"/>
      <c r="AC202" s="3"/>
      <c r="AD202" s="3"/>
    </row>
    <row r="203" spans="1:30" ht="16">
      <c r="A203" s="81"/>
      <c r="B203" s="193" t="s">
        <v>143</v>
      </c>
      <c r="C203" s="212" t="str">
        <f t="shared" si="30"/>
        <v>au choix</v>
      </c>
      <c r="D203" s="91" t="s">
        <v>193</v>
      </c>
      <c r="E203" s="91" t="s">
        <v>124</v>
      </c>
      <c r="F203" s="86" t="str">
        <f t="shared" si="31"/>
        <v>NR</v>
      </c>
      <c r="G203" s="195"/>
      <c r="H203" s="91" t="s">
        <v>193</v>
      </c>
      <c r="I203" s="91" t="s">
        <v>124</v>
      </c>
      <c r="J203" s="86" t="str">
        <f t="shared" si="32"/>
        <v>NR</v>
      </c>
      <c r="K203" s="195"/>
      <c r="L203" s="91" t="s">
        <v>193</v>
      </c>
      <c r="M203" s="91" t="s">
        <v>124</v>
      </c>
      <c r="N203" s="86" t="str">
        <f t="shared" si="33"/>
        <v>NR</v>
      </c>
      <c r="O203" s="195"/>
      <c r="P203" s="91" t="s">
        <v>193</v>
      </c>
      <c r="Q203" s="91" t="s">
        <v>124</v>
      </c>
      <c r="R203" s="86" t="str">
        <f t="shared" si="34"/>
        <v>NR</v>
      </c>
      <c r="S203" s="195"/>
      <c r="T203" s="91" t="s">
        <v>193</v>
      </c>
      <c r="U203" s="91" t="s">
        <v>124</v>
      </c>
      <c r="V203" s="86" t="str">
        <f t="shared" si="35"/>
        <v>NR</v>
      </c>
      <c r="W203" s="195"/>
      <c r="X203" s="3"/>
      <c r="Y203" s="3"/>
      <c r="Z203" s="3"/>
      <c r="AA203" s="3"/>
      <c r="AB203" s="3"/>
      <c r="AC203" s="3"/>
      <c r="AD203" s="3"/>
    </row>
    <row r="204" spans="1:30" ht="16">
      <c r="A204" s="81"/>
      <c r="B204" s="213" t="s">
        <v>144</v>
      </c>
      <c r="C204" s="214" t="str">
        <f t="shared" si="30"/>
        <v>au choix</v>
      </c>
      <c r="D204" s="84" t="s">
        <v>193</v>
      </c>
      <c r="E204" s="84" t="s">
        <v>124</v>
      </c>
      <c r="F204" s="86" t="str">
        <f t="shared" si="31"/>
        <v>NR</v>
      </c>
      <c r="G204" s="211"/>
      <c r="H204" s="84" t="s">
        <v>193</v>
      </c>
      <c r="I204" s="84" t="s">
        <v>124</v>
      </c>
      <c r="J204" s="86" t="str">
        <f t="shared" si="32"/>
        <v>NR</v>
      </c>
      <c r="K204" s="211"/>
      <c r="L204" s="84" t="s">
        <v>193</v>
      </c>
      <c r="M204" s="84" t="s">
        <v>124</v>
      </c>
      <c r="N204" s="86" t="str">
        <f t="shared" si="33"/>
        <v>NR</v>
      </c>
      <c r="O204" s="211"/>
      <c r="P204" s="84" t="s">
        <v>193</v>
      </c>
      <c r="Q204" s="84" t="s">
        <v>124</v>
      </c>
      <c r="R204" s="86" t="str">
        <f t="shared" si="34"/>
        <v>NR</v>
      </c>
      <c r="S204" s="211"/>
      <c r="T204" s="84" t="s">
        <v>193</v>
      </c>
      <c r="U204" s="84" t="s">
        <v>124</v>
      </c>
      <c r="V204" s="86" t="str">
        <f t="shared" si="35"/>
        <v>NR</v>
      </c>
      <c r="W204" s="211"/>
      <c r="X204" s="3"/>
      <c r="Y204" s="3"/>
      <c r="Z204" s="3"/>
      <c r="AA204" s="3"/>
      <c r="AB204" s="3"/>
      <c r="AC204" s="3"/>
      <c r="AD204" s="3"/>
    </row>
    <row r="205" spans="1:30" ht="16">
      <c r="A205" s="81"/>
      <c r="B205" s="193" t="s">
        <v>145</v>
      </c>
      <c r="C205" s="212" t="str">
        <f t="shared" si="30"/>
        <v>au choix</v>
      </c>
      <c r="D205" s="91" t="s">
        <v>193</v>
      </c>
      <c r="E205" s="91" t="s">
        <v>124</v>
      </c>
      <c r="F205" s="86" t="str">
        <f t="shared" si="31"/>
        <v>NR</v>
      </c>
      <c r="G205" s="195"/>
      <c r="H205" s="91" t="s">
        <v>193</v>
      </c>
      <c r="I205" s="91" t="s">
        <v>124</v>
      </c>
      <c r="J205" s="86" t="str">
        <f t="shared" si="32"/>
        <v>NR</v>
      </c>
      <c r="K205" s="195"/>
      <c r="L205" s="91" t="s">
        <v>193</v>
      </c>
      <c r="M205" s="91" t="s">
        <v>124</v>
      </c>
      <c r="N205" s="86" t="str">
        <f t="shared" si="33"/>
        <v>NR</v>
      </c>
      <c r="O205" s="195"/>
      <c r="P205" s="91" t="s">
        <v>193</v>
      </c>
      <c r="Q205" s="91" t="s">
        <v>124</v>
      </c>
      <c r="R205" s="86" t="str">
        <f t="shared" si="34"/>
        <v>NR</v>
      </c>
      <c r="S205" s="195"/>
      <c r="T205" s="91" t="s">
        <v>193</v>
      </c>
      <c r="U205" s="91" t="s">
        <v>124</v>
      </c>
      <c r="V205" s="86" t="str">
        <f t="shared" si="35"/>
        <v>NR</v>
      </c>
      <c r="W205" s="195"/>
      <c r="X205" s="3"/>
      <c r="Y205" s="3"/>
      <c r="Z205" s="3"/>
      <c r="AA205" s="3"/>
      <c r="AB205" s="3"/>
      <c r="AC205" s="3"/>
      <c r="AD205" s="3"/>
    </row>
    <row r="206" spans="1:30" ht="16">
      <c r="A206" s="207"/>
      <c r="B206" s="215" t="s">
        <v>146</v>
      </c>
      <c r="C206" s="216" t="str">
        <f t="shared" si="30"/>
        <v>au choix</v>
      </c>
      <c r="D206" s="191" t="s">
        <v>193</v>
      </c>
      <c r="E206" s="92" t="s">
        <v>124</v>
      </c>
      <c r="F206" s="86" t="str">
        <f t="shared" si="31"/>
        <v>NR</v>
      </c>
      <c r="G206" s="184"/>
      <c r="H206" s="191" t="s">
        <v>193</v>
      </c>
      <c r="I206" s="92" t="s">
        <v>124</v>
      </c>
      <c r="J206" s="86" t="str">
        <f t="shared" si="32"/>
        <v>NR</v>
      </c>
      <c r="K206" s="184"/>
      <c r="L206" s="191" t="s">
        <v>193</v>
      </c>
      <c r="M206" s="92" t="s">
        <v>124</v>
      </c>
      <c r="N206" s="86" t="str">
        <f t="shared" si="33"/>
        <v>NR</v>
      </c>
      <c r="O206" s="184"/>
      <c r="P206" s="191" t="s">
        <v>193</v>
      </c>
      <c r="Q206" s="92" t="s">
        <v>124</v>
      </c>
      <c r="R206" s="86" t="str">
        <f t="shared" si="34"/>
        <v>NR</v>
      </c>
      <c r="S206" s="184"/>
      <c r="T206" s="191" t="s">
        <v>193</v>
      </c>
      <c r="U206" s="92" t="s">
        <v>124</v>
      </c>
      <c r="V206" s="86" t="str">
        <f t="shared" si="35"/>
        <v>NR</v>
      </c>
      <c r="W206" s="184"/>
      <c r="X206" s="3"/>
      <c r="Y206" s="3"/>
      <c r="Z206" s="3"/>
      <c r="AA206" s="3"/>
      <c r="AB206" s="3"/>
      <c r="AC206" s="3"/>
      <c r="AD206" s="3"/>
    </row>
    <row r="207" spans="1:30" ht="27.75" customHeight="1">
      <c r="A207" s="207"/>
      <c r="B207" s="546" t="s">
        <v>215</v>
      </c>
      <c r="C207" s="547"/>
      <c r="D207" s="548" t="s">
        <v>160</v>
      </c>
      <c r="E207" s="549"/>
      <c r="F207" s="536"/>
      <c r="G207" s="550"/>
      <c r="H207" s="548" t="s">
        <v>160</v>
      </c>
      <c r="I207" s="549"/>
      <c r="J207" s="536"/>
      <c r="K207" s="550"/>
      <c r="L207" s="548" t="s">
        <v>160</v>
      </c>
      <c r="M207" s="549"/>
      <c r="N207" s="549"/>
      <c r="O207" s="550"/>
      <c r="P207" s="548" t="s">
        <v>160</v>
      </c>
      <c r="Q207" s="549"/>
      <c r="R207" s="549"/>
      <c r="S207" s="550"/>
      <c r="T207" s="548" t="s">
        <v>160</v>
      </c>
      <c r="U207" s="549"/>
      <c r="V207" s="549"/>
      <c r="W207" s="567"/>
      <c r="X207" s="10"/>
      <c r="Y207" s="10"/>
      <c r="Z207" s="10"/>
      <c r="AA207" s="10"/>
      <c r="AB207" s="10"/>
      <c r="AC207" s="10"/>
      <c r="AD207" s="10"/>
    </row>
    <row r="208" spans="1:30"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row>
    <row r="209" spans="1:30" ht="27.75" customHeight="1">
      <c r="A209" s="159"/>
      <c r="B209" s="545" t="s">
        <v>216</v>
      </c>
      <c r="C209" s="541"/>
      <c r="D209" s="541"/>
      <c r="E209" s="541"/>
      <c r="F209" s="541"/>
      <c r="G209" s="541"/>
      <c r="H209" s="542" t="s">
        <v>217</v>
      </c>
      <c r="I209" s="543"/>
      <c r="J209" s="543"/>
      <c r="K209" s="543"/>
      <c r="L209" s="543"/>
      <c r="M209" s="543"/>
      <c r="N209" s="543"/>
      <c r="O209" s="543"/>
      <c r="P209" s="543"/>
      <c r="Q209" s="543"/>
      <c r="R209" s="543"/>
      <c r="S209" s="543"/>
      <c r="T209" s="543"/>
      <c r="U209" s="543"/>
      <c r="V209" s="543"/>
      <c r="W209" s="544"/>
      <c r="X209" s="3"/>
      <c r="Y209" s="3"/>
      <c r="Z209" s="3"/>
      <c r="AA209" s="3"/>
      <c r="AB209" s="3"/>
      <c r="AC209" s="3"/>
      <c r="AD209" s="3"/>
    </row>
    <row r="210" spans="1:30" ht="27.75" customHeight="1">
      <c r="A210" s="64"/>
      <c r="B210" s="530" t="str">
        <f>$B$128</f>
        <v>IPP du référentiel-Identité réélle-Identité réélle-Identité réélle</v>
      </c>
      <c r="C210" s="566"/>
      <c r="D210" s="160" t="str">
        <f>'Rapide - Récapitulatif'!$H$9&amp;""&amp;"  :"</f>
        <v>Logiciel A  :</v>
      </c>
      <c r="E210" s="520" t="str">
        <f>'Rapide - Récapitulatif'!$I$9</f>
        <v>Terminal Urgences</v>
      </c>
      <c r="F210" s="521"/>
      <c r="G210" s="522"/>
      <c r="H210" s="117" t="str">
        <f>'Rapide - Récapitulatif'!$H$10&amp;""&amp;"  :"</f>
        <v>Logiciel B  :</v>
      </c>
      <c r="I210" s="523" t="str">
        <f>'Rapide - Récapitulatif'!$I$10</f>
        <v>Logiciel facturation</v>
      </c>
      <c r="J210" s="521"/>
      <c r="K210" s="522"/>
      <c r="L210" s="118" t="str">
        <f>'Rapide - Récapitulatif'!$H$11&amp;""&amp;"  :"</f>
        <v>Logiciel C  :</v>
      </c>
      <c r="M210" s="524" t="str">
        <f>'Rapide - Récapitulatif'!$I$11</f>
        <v>Logiciel PMSI</v>
      </c>
      <c r="N210" s="521"/>
      <c r="O210" s="522"/>
      <c r="P210" s="119" t="str">
        <f>'Rapide - Récapitulatif'!$H$12&amp;""&amp;"  :"</f>
        <v>Logiciel D  :</v>
      </c>
      <c r="Q210" s="525" t="str">
        <f>'Rapide - Récapitulatif'!$I$12</f>
        <v>Logiciel Laboratoire</v>
      </c>
      <c r="R210" s="526"/>
      <c r="S210" s="527"/>
      <c r="T210" s="120" t="str">
        <f>'Rapide - Récapitulatif'!$H$13&amp;""&amp;"  :"</f>
        <v>Logiciel E  :</v>
      </c>
      <c r="U210" s="528" t="str">
        <f>'Complet - Récapitulatif'!$I$13</f>
        <v>Logiciel Imagerie</v>
      </c>
      <c r="V210" s="521"/>
      <c r="W210" s="529"/>
      <c r="X210" s="10"/>
      <c r="Y210" s="10"/>
      <c r="Z210" s="10"/>
      <c r="AA210" s="10"/>
      <c r="AB210" s="10"/>
      <c r="AC210" s="10"/>
      <c r="AD210" s="10"/>
    </row>
    <row r="211" spans="1:30" ht="27.75" customHeight="1">
      <c r="A211" s="159"/>
      <c r="B211" s="70" t="s">
        <v>115</v>
      </c>
      <c r="C211" s="71" t="s">
        <v>116</v>
      </c>
      <c r="D211" s="72" t="s">
        <v>117</v>
      </c>
      <c r="E211" s="72" t="s">
        <v>118</v>
      </c>
      <c r="F211" s="73" t="s">
        <v>119</v>
      </c>
      <c r="G211" s="72" t="s">
        <v>120</v>
      </c>
      <c r="H211" s="74" t="s">
        <v>117</v>
      </c>
      <c r="I211" s="74" t="s">
        <v>118</v>
      </c>
      <c r="J211" s="74" t="s">
        <v>119</v>
      </c>
      <c r="K211" s="74" t="s">
        <v>120</v>
      </c>
      <c r="L211" s="75" t="s">
        <v>117</v>
      </c>
      <c r="M211" s="75" t="s">
        <v>118</v>
      </c>
      <c r="N211" s="75" t="s">
        <v>119</v>
      </c>
      <c r="O211" s="75" t="s">
        <v>120</v>
      </c>
      <c r="P211" s="76" t="s">
        <v>117</v>
      </c>
      <c r="Q211" s="77" t="s">
        <v>118</v>
      </c>
      <c r="R211" s="78" t="s">
        <v>119</v>
      </c>
      <c r="S211" s="78" t="s">
        <v>120</v>
      </c>
      <c r="T211" s="79" t="s">
        <v>117</v>
      </c>
      <c r="U211" s="79" t="s">
        <v>118</v>
      </c>
      <c r="V211" s="79" t="s">
        <v>119</v>
      </c>
      <c r="W211" s="80" t="s">
        <v>120</v>
      </c>
      <c r="X211" s="10"/>
      <c r="Y211" s="10"/>
      <c r="Z211" s="10"/>
      <c r="AA211" s="10"/>
      <c r="AB211" s="10"/>
      <c r="AC211" s="10"/>
      <c r="AD211" s="10"/>
    </row>
    <row r="212" spans="1:30" ht="16">
      <c r="A212" s="81"/>
      <c r="B212" s="189" t="s">
        <v>121</v>
      </c>
      <c r="C212" s="210" t="str">
        <f t="shared" ref="C212:C232" si="36">C130</f>
        <v>Mme / Madame</v>
      </c>
      <c r="D212" s="84" t="s">
        <v>193</v>
      </c>
      <c r="E212" s="84" t="s">
        <v>124</v>
      </c>
      <c r="F212" s="86" t="str">
        <f t="shared" ref="F212:F232" si="37">IF(D212="Non supporté","NS",IF(E212="Non testé","NR",IF(E212="Intégration","OK",IF(E212="Echec","KO","-"))))</f>
        <v>NR</v>
      </c>
      <c r="G212" s="211"/>
      <c r="H212" s="84" t="s">
        <v>193</v>
      </c>
      <c r="I212" s="84" t="s">
        <v>124</v>
      </c>
      <c r="J212" s="86" t="str">
        <f t="shared" ref="J212:J232" si="38">IF(H212="Non supporté","NS",IF(I212="Non testé","NR",IF(I212="Intégration","OK",IF(I212="Echec","KO","-"))))</f>
        <v>NR</v>
      </c>
      <c r="K212" s="211"/>
      <c r="L212" s="84" t="s">
        <v>193</v>
      </c>
      <c r="M212" s="84" t="s">
        <v>124</v>
      </c>
      <c r="N212" s="86" t="str">
        <f t="shared" ref="N212:N232" si="39">IF(L212="Non supporté","NS",IF(M212="Non testé","NR",IF(M212="Intégration","OK",IF(M212="Echec","KO","-"))))</f>
        <v>NR</v>
      </c>
      <c r="O212" s="211"/>
      <c r="P212" s="84" t="s">
        <v>193</v>
      </c>
      <c r="Q212" s="84" t="s">
        <v>124</v>
      </c>
      <c r="R212" s="86" t="str">
        <f t="shared" ref="R212:R232" si="40">IF(P212="Non supporté","NS",IF(Q212="Non testé","NR",IF(Q212="Intégration","OK",IF(Q212="Echec","KO","-"))))</f>
        <v>NR</v>
      </c>
      <c r="S212" s="211"/>
      <c r="T212" s="84" t="s">
        <v>193</v>
      </c>
      <c r="U212" s="84" t="s">
        <v>124</v>
      </c>
      <c r="V212" s="86" t="str">
        <f t="shared" ref="V212:V232" si="41">IF(T212="Non supporté","NS",IF(U212="Non testé","NR",IF(U212="Intégration","OK",IF(U212="Echec","KO","-"))))</f>
        <v>NR</v>
      </c>
      <c r="W212" s="211"/>
      <c r="X212" s="3"/>
      <c r="Y212" s="3"/>
      <c r="Z212" s="3"/>
      <c r="AA212" s="3"/>
      <c r="AB212" s="3"/>
      <c r="AC212" s="3"/>
      <c r="AD212" s="3"/>
    </row>
    <row r="213" spans="1:30" ht="16">
      <c r="A213" s="81"/>
      <c r="B213" s="193" t="s">
        <v>125</v>
      </c>
      <c r="C213" s="212" t="str">
        <f t="shared" si="36"/>
        <v>Identité réélle</v>
      </c>
      <c r="D213" s="91" t="s">
        <v>193</v>
      </c>
      <c r="E213" s="91" t="s">
        <v>124</v>
      </c>
      <c r="F213" s="86" t="str">
        <f t="shared" si="37"/>
        <v>NR</v>
      </c>
      <c r="G213" s="195"/>
      <c r="H213" s="91" t="s">
        <v>193</v>
      </c>
      <c r="I213" s="91" t="s">
        <v>124</v>
      </c>
      <c r="J213" s="86" t="str">
        <f t="shared" si="38"/>
        <v>NR</v>
      </c>
      <c r="K213" s="195"/>
      <c r="L213" s="91" t="s">
        <v>193</v>
      </c>
      <c r="M213" s="91" t="s">
        <v>124</v>
      </c>
      <c r="N213" s="86" t="str">
        <f t="shared" si="39"/>
        <v>NR</v>
      </c>
      <c r="O213" s="195"/>
      <c r="P213" s="91" t="s">
        <v>193</v>
      </c>
      <c r="Q213" s="91" t="s">
        <v>124</v>
      </c>
      <c r="R213" s="86" t="str">
        <f t="shared" si="40"/>
        <v>NR</v>
      </c>
      <c r="S213" s="195"/>
      <c r="T213" s="91" t="s">
        <v>193</v>
      </c>
      <c r="U213" s="91" t="s">
        <v>124</v>
      </c>
      <c r="V213" s="86" t="str">
        <f t="shared" si="41"/>
        <v>NR</v>
      </c>
      <c r="W213" s="195"/>
      <c r="X213" s="3"/>
      <c r="Y213" s="3"/>
      <c r="Z213" s="3"/>
      <c r="AA213" s="3"/>
      <c r="AB213" s="3"/>
      <c r="AC213" s="3"/>
      <c r="AD213" s="3"/>
    </row>
    <row r="214" spans="1:30" ht="16">
      <c r="A214" s="81"/>
      <c r="B214" s="213" t="s">
        <v>127</v>
      </c>
      <c r="C214" s="214" t="str">
        <f t="shared" si="36"/>
        <v>Identité réélle</v>
      </c>
      <c r="D214" s="84" t="s">
        <v>193</v>
      </c>
      <c r="E214" s="84" t="s">
        <v>124</v>
      </c>
      <c r="F214" s="86" t="str">
        <f t="shared" si="37"/>
        <v>NR</v>
      </c>
      <c r="G214" s="211"/>
      <c r="H214" s="84" t="s">
        <v>193</v>
      </c>
      <c r="I214" s="84" t="s">
        <v>124</v>
      </c>
      <c r="J214" s="86" t="str">
        <f t="shared" si="38"/>
        <v>NR</v>
      </c>
      <c r="K214" s="211"/>
      <c r="L214" s="84" t="s">
        <v>193</v>
      </c>
      <c r="M214" s="84" t="s">
        <v>124</v>
      </c>
      <c r="N214" s="86" t="str">
        <f t="shared" si="39"/>
        <v>NR</v>
      </c>
      <c r="O214" s="211"/>
      <c r="P214" s="84" t="s">
        <v>193</v>
      </c>
      <c r="Q214" s="84" t="s">
        <v>124</v>
      </c>
      <c r="R214" s="86" t="str">
        <f t="shared" si="40"/>
        <v>NR</v>
      </c>
      <c r="S214" s="211"/>
      <c r="T214" s="84" t="s">
        <v>193</v>
      </c>
      <c r="U214" s="84" t="s">
        <v>124</v>
      </c>
      <c r="V214" s="86" t="str">
        <f t="shared" si="41"/>
        <v>NR</v>
      </c>
      <c r="W214" s="211"/>
      <c r="X214" s="3"/>
      <c r="Y214" s="3"/>
      <c r="Z214" s="3"/>
      <c r="AA214" s="3"/>
      <c r="AB214" s="3"/>
      <c r="AC214" s="3"/>
      <c r="AD214" s="3"/>
    </row>
    <row r="215" spans="1:30" ht="16">
      <c r="A215" s="81"/>
      <c r="B215" s="193" t="s">
        <v>128</v>
      </c>
      <c r="C215" s="212" t="str">
        <f t="shared" si="36"/>
        <v>Identité réélle</v>
      </c>
      <c r="D215" s="91" t="s">
        <v>193</v>
      </c>
      <c r="E215" s="91" t="s">
        <v>124</v>
      </c>
      <c r="F215" s="86" t="str">
        <f t="shared" si="37"/>
        <v>NR</v>
      </c>
      <c r="G215" s="195"/>
      <c r="H215" s="91" t="s">
        <v>193</v>
      </c>
      <c r="I215" s="91" t="s">
        <v>124</v>
      </c>
      <c r="J215" s="86" t="str">
        <f t="shared" si="38"/>
        <v>NR</v>
      </c>
      <c r="K215" s="195"/>
      <c r="L215" s="91" t="s">
        <v>193</v>
      </c>
      <c r="M215" s="91" t="s">
        <v>124</v>
      </c>
      <c r="N215" s="86" t="str">
        <f t="shared" si="39"/>
        <v>NR</v>
      </c>
      <c r="O215" s="195"/>
      <c r="P215" s="91" t="s">
        <v>193</v>
      </c>
      <c r="Q215" s="91" t="s">
        <v>124</v>
      </c>
      <c r="R215" s="86" t="str">
        <f t="shared" si="40"/>
        <v>NR</v>
      </c>
      <c r="S215" s="195"/>
      <c r="T215" s="91" t="s">
        <v>193</v>
      </c>
      <c r="U215" s="91" t="s">
        <v>124</v>
      </c>
      <c r="V215" s="86" t="str">
        <f t="shared" si="41"/>
        <v>NR</v>
      </c>
      <c r="W215" s="195"/>
      <c r="X215" s="3"/>
      <c r="Y215" s="3"/>
      <c r="Z215" s="3"/>
      <c r="AA215" s="3"/>
      <c r="AB215" s="3"/>
      <c r="AC215" s="3"/>
      <c r="AD215" s="3"/>
    </row>
    <row r="216" spans="1:30" ht="16">
      <c r="A216" s="81"/>
      <c r="B216" s="213" t="s">
        <v>129</v>
      </c>
      <c r="C216" s="214" t="str">
        <f t="shared" si="36"/>
        <v>Identité réélle</v>
      </c>
      <c r="D216" s="84" t="s">
        <v>193</v>
      </c>
      <c r="E216" s="84" t="s">
        <v>124</v>
      </c>
      <c r="F216" s="86" t="str">
        <f t="shared" si="37"/>
        <v>NR</v>
      </c>
      <c r="G216" s="211"/>
      <c r="H216" s="84" t="s">
        <v>193</v>
      </c>
      <c r="I216" s="84" t="s">
        <v>124</v>
      </c>
      <c r="J216" s="86" t="str">
        <f t="shared" si="38"/>
        <v>NR</v>
      </c>
      <c r="K216" s="211"/>
      <c r="L216" s="84" t="s">
        <v>193</v>
      </c>
      <c r="M216" s="84" t="s">
        <v>124</v>
      </c>
      <c r="N216" s="86" t="str">
        <f t="shared" si="39"/>
        <v>NR</v>
      </c>
      <c r="O216" s="211"/>
      <c r="P216" s="84" t="s">
        <v>193</v>
      </c>
      <c r="Q216" s="84" t="s">
        <v>124</v>
      </c>
      <c r="R216" s="86" t="str">
        <f t="shared" si="40"/>
        <v>NR</v>
      </c>
      <c r="S216" s="211"/>
      <c r="T216" s="84" t="s">
        <v>193</v>
      </c>
      <c r="U216" s="84" t="s">
        <v>124</v>
      </c>
      <c r="V216" s="86" t="str">
        <f t="shared" si="41"/>
        <v>NR</v>
      </c>
      <c r="W216" s="211"/>
      <c r="X216" s="3"/>
      <c r="Y216" s="3"/>
      <c r="Z216" s="3"/>
      <c r="AA216" s="3"/>
      <c r="AB216" s="3"/>
      <c r="AC216" s="3"/>
      <c r="AD216" s="3"/>
    </row>
    <row r="217" spans="1:30" ht="16">
      <c r="A217" s="81"/>
      <c r="B217" s="193" t="s">
        <v>130</v>
      </c>
      <c r="C217" s="212" t="str">
        <f t="shared" si="36"/>
        <v>Identité réélle</v>
      </c>
      <c r="D217" s="91" t="s">
        <v>193</v>
      </c>
      <c r="E217" s="91" t="s">
        <v>124</v>
      </c>
      <c r="F217" s="86" t="str">
        <f t="shared" si="37"/>
        <v>NR</v>
      </c>
      <c r="G217" s="195"/>
      <c r="H217" s="91" t="s">
        <v>193</v>
      </c>
      <c r="I217" s="91" t="s">
        <v>124</v>
      </c>
      <c r="J217" s="86" t="str">
        <f t="shared" si="38"/>
        <v>NR</v>
      </c>
      <c r="K217" s="195"/>
      <c r="L217" s="91" t="s">
        <v>193</v>
      </c>
      <c r="M217" s="91" t="s">
        <v>124</v>
      </c>
      <c r="N217" s="86" t="str">
        <f t="shared" si="39"/>
        <v>NR</v>
      </c>
      <c r="O217" s="195"/>
      <c r="P217" s="91" t="s">
        <v>193</v>
      </c>
      <c r="Q217" s="91" t="s">
        <v>124</v>
      </c>
      <c r="R217" s="86" t="str">
        <f t="shared" si="40"/>
        <v>NR</v>
      </c>
      <c r="S217" s="195"/>
      <c r="T217" s="91" t="s">
        <v>193</v>
      </c>
      <c r="U217" s="91" t="s">
        <v>124</v>
      </c>
      <c r="V217" s="86" t="str">
        <f t="shared" si="41"/>
        <v>NR</v>
      </c>
      <c r="W217" s="195"/>
      <c r="X217" s="3"/>
      <c r="Y217" s="3"/>
      <c r="Z217" s="3"/>
      <c r="AA217" s="3"/>
      <c r="AB217" s="3"/>
      <c r="AC217" s="3"/>
      <c r="AD217" s="3"/>
    </row>
    <row r="218" spans="1:30" ht="16">
      <c r="A218" s="81"/>
      <c r="B218" s="213" t="s">
        <v>131</v>
      </c>
      <c r="C218" s="214" t="str">
        <f t="shared" si="36"/>
        <v>Identité réélle</v>
      </c>
      <c r="D218" s="84" t="s">
        <v>193</v>
      </c>
      <c r="E218" s="84" t="s">
        <v>124</v>
      </c>
      <c r="F218" s="86" t="str">
        <f t="shared" si="37"/>
        <v>NR</v>
      </c>
      <c r="G218" s="211"/>
      <c r="H218" s="84" t="s">
        <v>193</v>
      </c>
      <c r="I218" s="84" t="s">
        <v>124</v>
      </c>
      <c r="J218" s="86" t="str">
        <f t="shared" si="38"/>
        <v>NR</v>
      </c>
      <c r="K218" s="211"/>
      <c r="L218" s="84" t="s">
        <v>193</v>
      </c>
      <c r="M218" s="84" t="s">
        <v>124</v>
      </c>
      <c r="N218" s="86" t="str">
        <f t="shared" si="39"/>
        <v>NR</v>
      </c>
      <c r="O218" s="211"/>
      <c r="P218" s="84" t="s">
        <v>193</v>
      </c>
      <c r="Q218" s="84" t="s">
        <v>124</v>
      </c>
      <c r="R218" s="86" t="str">
        <f t="shared" si="40"/>
        <v>NR</v>
      </c>
      <c r="S218" s="211"/>
      <c r="T218" s="84" t="s">
        <v>193</v>
      </c>
      <c r="U218" s="84" t="s">
        <v>124</v>
      </c>
      <c r="V218" s="86" t="str">
        <f t="shared" si="41"/>
        <v>NR</v>
      </c>
      <c r="W218" s="211"/>
      <c r="X218" s="3"/>
      <c r="Y218" s="3"/>
      <c r="Z218" s="3"/>
      <c r="AA218" s="3"/>
      <c r="AB218" s="3"/>
      <c r="AC218" s="3"/>
      <c r="AD218" s="3"/>
    </row>
    <row r="219" spans="1:30" ht="16">
      <c r="A219" s="81"/>
      <c r="B219" s="193" t="s">
        <v>132</v>
      </c>
      <c r="C219" s="212" t="str">
        <f t="shared" si="36"/>
        <v>Féminin</v>
      </c>
      <c r="D219" s="91" t="s">
        <v>193</v>
      </c>
      <c r="E219" s="91" t="s">
        <v>124</v>
      </c>
      <c r="F219" s="86" t="str">
        <f t="shared" si="37"/>
        <v>NR</v>
      </c>
      <c r="G219" s="195"/>
      <c r="H219" s="91" t="s">
        <v>193</v>
      </c>
      <c r="I219" s="91" t="s">
        <v>124</v>
      </c>
      <c r="J219" s="86" t="str">
        <f t="shared" si="38"/>
        <v>NR</v>
      </c>
      <c r="K219" s="195"/>
      <c r="L219" s="91" t="s">
        <v>193</v>
      </c>
      <c r="M219" s="91" t="s">
        <v>124</v>
      </c>
      <c r="N219" s="86" t="str">
        <f t="shared" si="39"/>
        <v>NR</v>
      </c>
      <c r="O219" s="195"/>
      <c r="P219" s="91" t="s">
        <v>193</v>
      </c>
      <c r="Q219" s="91" t="s">
        <v>124</v>
      </c>
      <c r="R219" s="86" t="str">
        <f t="shared" si="40"/>
        <v>NR</v>
      </c>
      <c r="S219" s="195"/>
      <c r="T219" s="91" t="s">
        <v>193</v>
      </c>
      <c r="U219" s="91" t="s">
        <v>124</v>
      </c>
      <c r="V219" s="86" t="str">
        <f t="shared" si="41"/>
        <v>NR</v>
      </c>
      <c r="W219" s="195"/>
      <c r="X219" s="3"/>
      <c r="Y219" s="3"/>
      <c r="Z219" s="3"/>
      <c r="AA219" s="3"/>
      <c r="AB219" s="3"/>
      <c r="AC219" s="3"/>
      <c r="AD219" s="3"/>
    </row>
    <row r="220" spans="1:30" ht="16">
      <c r="A220" s="81"/>
      <c r="B220" s="213" t="s">
        <v>134</v>
      </c>
      <c r="C220" s="214" t="str">
        <f t="shared" si="36"/>
        <v>au choix</v>
      </c>
      <c r="D220" s="84" t="s">
        <v>193</v>
      </c>
      <c r="E220" s="84" t="s">
        <v>124</v>
      </c>
      <c r="F220" s="86" t="str">
        <f t="shared" si="37"/>
        <v>NR</v>
      </c>
      <c r="G220" s="211"/>
      <c r="H220" s="84" t="s">
        <v>193</v>
      </c>
      <c r="I220" s="84" t="s">
        <v>124</v>
      </c>
      <c r="J220" s="86" t="str">
        <f t="shared" si="38"/>
        <v>NR</v>
      </c>
      <c r="K220" s="211"/>
      <c r="L220" s="84" t="s">
        <v>193</v>
      </c>
      <c r="M220" s="84" t="s">
        <v>124</v>
      </c>
      <c r="N220" s="86" t="str">
        <f t="shared" si="39"/>
        <v>NR</v>
      </c>
      <c r="O220" s="211"/>
      <c r="P220" s="84" t="s">
        <v>193</v>
      </c>
      <c r="Q220" s="84" t="s">
        <v>124</v>
      </c>
      <c r="R220" s="86" t="str">
        <f t="shared" si="40"/>
        <v>NR</v>
      </c>
      <c r="S220" s="211"/>
      <c r="T220" s="84" t="s">
        <v>193</v>
      </c>
      <c r="U220" s="84" t="s">
        <v>124</v>
      </c>
      <c r="V220" s="86" t="str">
        <f t="shared" si="41"/>
        <v>NR</v>
      </c>
      <c r="W220" s="211"/>
      <c r="X220" s="3"/>
      <c r="Y220" s="3"/>
      <c r="Z220" s="3"/>
      <c r="AA220" s="3"/>
      <c r="AB220" s="3"/>
      <c r="AC220" s="3"/>
      <c r="AD220" s="3"/>
    </row>
    <row r="221" spans="1:30" ht="16">
      <c r="A221" s="81"/>
      <c r="B221" s="193" t="s">
        <v>135</v>
      </c>
      <c r="C221" s="212" t="str">
        <f t="shared" si="36"/>
        <v>Identité réélle</v>
      </c>
      <c r="D221" s="91" t="s">
        <v>193</v>
      </c>
      <c r="E221" s="91" t="s">
        <v>124</v>
      </c>
      <c r="F221" s="86" t="str">
        <f t="shared" si="37"/>
        <v>NR</v>
      </c>
      <c r="G221" s="195"/>
      <c r="H221" s="91" t="s">
        <v>193</v>
      </c>
      <c r="I221" s="91" t="s">
        <v>124</v>
      </c>
      <c r="J221" s="86" t="str">
        <f t="shared" si="38"/>
        <v>NR</v>
      </c>
      <c r="K221" s="195"/>
      <c r="L221" s="91" t="s">
        <v>193</v>
      </c>
      <c r="M221" s="91" t="s">
        <v>124</v>
      </c>
      <c r="N221" s="86" t="str">
        <f t="shared" si="39"/>
        <v>NR</v>
      </c>
      <c r="O221" s="195"/>
      <c r="P221" s="91" t="s">
        <v>193</v>
      </c>
      <c r="Q221" s="91" t="s">
        <v>124</v>
      </c>
      <c r="R221" s="86" t="str">
        <f t="shared" si="40"/>
        <v>NR</v>
      </c>
      <c r="S221" s="195"/>
      <c r="T221" s="91" t="s">
        <v>193</v>
      </c>
      <c r="U221" s="91" t="s">
        <v>124</v>
      </c>
      <c r="V221" s="86" t="str">
        <f t="shared" si="41"/>
        <v>NR</v>
      </c>
      <c r="W221" s="195"/>
      <c r="X221" s="3"/>
      <c r="Y221" s="3"/>
      <c r="Z221" s="3"/>
      <c r="AA221" s="3"/>
      <c r="AB221" s="3"/>
      <c r="AC221" s="3"/>
      <c r="AD221" s="3"/>
    </row>
    <row r="222" spans="1:30" ht="16">
      <c r="A222" s="81"/>
      <c r="B222" s="213" t="s">
        <v>136</v>
      </c>
      <c r="C222" s="214" t="str">
        <f t="shared" si="36"/>
        <v>Identité réélle</v>
      </c>
      <c r="D222" s="84" t="s">
        <v>193</v>
      </c>
      <c r="E222" s="84" t="s">
        <v>124</v>
      </c>
      <c r="F222" s="86" t="str">
        <f t="shared" si="37"/>
        <v>NR</v>
      </c>
      <c r="G222" s="211"/>
      <c r="H222" s="84" t="s">
        <v>193</v>
      </c>
      <c r="I222" s="84" t="s">
        <v>124</v>
      </c>
      <c r="J222" s="86" t="str">
        <f t="shared" si="38"/>
        <v>NR</v>
      </c>
      <c r="K222" s="211"/>
      <c r="L222" s="84" t="s">
        <v>193</v>
      </c>
      <c r="M222" s="84" t="s">
        <v>124</v>
      </c>
      <c r="N222" s="86" t="str">
        <f t="shared" si="39"/>
        <v>NR</v>
      </c>
      <c r="O222" s="211"/>
      <c r="P222" s="84" t="s">
        <v>193</v>
      </c>
      <c r="Q222" s="84" t="s">
        <v>124</v>
      </c>
      <c r="R222" s="86" t="str">
        <f t="shared" si="40"/>
        <v>NR</v>
      </c>
      <c r="S222" s="211"/>
      <c r="T222" s="84" t="s">
        <v>193</v>
      </c>
      <c r="U222" s="84" t="s">
        <v>124</v>
      </c>
      <c r="V222" s="86" t="str">
        <f t="shared" si="41"/>
        <v>NR</v>
      </c>
      <c r="W222" s="211"/>
      <c r="X222" s="3"/>
      <c r="Y222" s="3"/>
      <c r="Z222" s="3"/>
      <c r="AA222" s="3"/>
      <c r="AB222" s="3"/>
      <c r="AC222" s="3"/>
      <c r="AD222" s="3"/>
    </row>
    <row r="223" spans="1:30" ht="16">
      <c r="A223" s="81"/>
      <c r="B223" s="193" t="s">
        <v>137</v>
      </c>
      <c r="C223" s="212" t="str">
        <f t="shared" si="36"/>
        <v>Identité réélle</v>
      </c>
      <c r="D223" s="91" t="s">
        <v>193</v>
      </c>
      <c r="E223" s="91" t="s">
        <v>124</v>
      </c>
      <c r="F223" s="86" t="str">
        <f t="shared" si="37"/>
        <v>NR</v>
      </c>
      <c r="G223" s="195"/>
      <c r="H223" s="91" t="s">
        <v>193</v>
      </c>
      <c r="I223" s="91" t="s">
        <v>124</v>
      </c>
      <c r="J223" s="86" t="str">
        <f t="shared" si="38"/>
        <v>NR</v>
      </c>
      <c r="K223" s="195"/>
      <c r="L223" s="91" t="s">
        <v>193</v>
      </c>
      <c r="M223" s="91" t="s">
        <v>124</v>
      </c>
      <c r="N223" s="86" t="str">
        <f t="shared" si="39"/>
        <v>NR</v>
      </c>
      <c r="O223" s="195"/>
      <c r="P223" s="91" t="s">
        <v>193</v>
      </c>
      <c r="Q223" s="91" t="s">
        <v>124</v>
      </c>
      <c r="R223" s="86" t="str">
        <f t="shared" si="40"/>
        <v>NR</v>
      </c>
      <c r="S223" s="195"/>
      <c r="T223" s="91" t="s">
        <v>193</v>
      </c>
      <c r="U223" s="91" t="s">
        <v>124</v>
      </c>
      <c r="V223" s="86" t="str">
        <f t="shared" si="41"/>
        <v>NR</v>
      </c>
      <c r="W223" s="195"/>
      <c r="X223" s="3"/>
      <c r="Y223" s="3"/>
      <c r="Z223" s="3"/>
      <c r="AA223" s="3"/>
      <c r="AB223" s="3"/>
      <c r="AC223" s="3"/>
      <c r="AD223" s="3"/>
    </row>
    <row r="224" spans="1:30" ht="16">
      <c r="A224" s="81"/>
      <c r="B224" s="213" t="s">
        <v>138</v>
      </c>
      <c r="C224" s="214" t="str">
        <f t="shared" si="36"/>
        <v>Identité réélle</v>
      </c>
      <c r="D224" s="84" t="s">
        <v>193</v>
      </c>
      <c r="E224" s="84" t="s">
        <v>124</v>
      </c>
      <c r="F224" s="86" t="str">
        <f t="shared" si="37"/>
        <v>NR</v>
      </c>
      <c r="G224" s="211"/>
      <c r="H224" s="84" t="s">
        <v>193</v>
      </c>
      <c r="I224" s="84" t="s">
        <v>124</v>
      </c>
      <c r="J224" s="86" t="str">
        <f t="shared" si="38"/>
        <v>NR</v>
      </c>
      <c r="K224" s="211"/>
      <c r="L224" s="84" t="s">
        <v>193</v>
      </c>
      <c r="M224" s="84" t="s">
        <v>124</v>
      </c>
      <c r="N224" s="86" t="str">
        <f t="shared" si="39"/>
        <v>NR</v>
      </c>
      <c r="O224" s="211"/>
      <c r="P224" s="84" t="s">
        <v>193</v>
      </c>
      <c r="Q224" s="84" t="s">
        <v>124</v>
      </c>
      <c r="R224" s="86" t="str">
        <f t="shared" si="40"/>
        <v>NR</v>
      </c>
      <c r="S224" s="211"/>
      <c r="T224" s="84" t="s">
        <v>193</v>
      </c>
      <c r="U224" s="84" t="s">
        <v>124</v>
      </c>
      <c r="V224" s="86" t="str">
        <f t="shared" si="41"/>
        <v>NR</v>
      </c>
      <c r="W224" s="211"/>
      <c r="X224" s="3"/>
      <c r="Y224" s="3"/>
      <c r="Z224" s="3"/>
      <c r="AA224" s="3"/>
      <c r="AB224" s="3"/>
      <c r="AC224" s="3"/>
      <c r="AD224" s="3"/>
    </row>
    <row r="225" spans="1:30" ht="16">
      <c r="A225" s="81"/>
      <c r="B225" s="193" t="s">
        <v>139</v>
      </c>
      <c r="C225" s="212" t="str">
        <f t="shared" si="36"/>
        <v>Identité réélle</v>
      </c>
      <c r="D225" s="91" t="s">
        <v>193</v>
      </c>
      <c r="E225" s="91" t="s">
        <v>124</v>
      </c>
      <c r="F225" s="86" t="str">
        <f t="shared" si="37"/>
        <v>NR</v>
      </c>
      <c r="G225" s="195"/>
      <c r="H225" s="91" t="s">
        <v>193</v>
      </c>
      <c r="I225" s="91" t="s">
        <v>124</v>
      </c>
      <c r="J225" s="86" t="str">
        <f t="shared" si="38"/>
        <v>NR</v>
      </c>
      <c r="K225" s="195"/>
      <c r="L225" s="91" t="s">
        <v>193</v>
      </c>
      <c r="M225" s="91" t="s">
        <v>124</v>
      </c>
      <c r="N225" s="86" t="str">
        <f t="shared" si="39"/>
        <v>NR</v>
      </c>
      <c r="O225" s="195"/>
      <c r="P225" s="91" t="s">
        <v>193</v>
      </c>
      <c r="Q225" s="91" t="s">
        <v>124</v>
      </c>
      <c r="R225" s="86" t="str">
        <f t="shared" si="40"/>
        <v>NR</v>
      </c>
      <c r="S225" s="195"/>
      <c r="T225" s="91" t="s">
        <v>193</v>
      </c>
      <c r="U225" s="91" t="s">
        <v>124</v>
      </c>
      <c r="V225" s="86" t="str">
        <f t="shared" si="41"/>
        <v>NR</v>
      </c>
      <c r="W225" s="195"/>
      <c r="X225" s="3"/>
      <c r="Y225" s="3"/>
      <c r="Z225" s="3"/>
      <c r="AA225" s="3"/>
      <c r="AB225" s="3"/>
      <c r="AC225" s="3"/>
      <c r="AD225" s="3"/>
    </row>
    <row r="226" spans="1:30" ht="16">
      <c r="A226" s="81"/>
      <c r="B226" s="213" t="s">
        <v>214</v>
      </c>
      <c r="C226" s="214" t="str">
        <f t="shared" si="36"/>
        <v>au choix</v>
      </c>
      <c r="D226" s="84" t="s">
        <v>193</v>
      </c>
      <c r="E226" s="84" t="s">
        <v>124</v>
      </c>
      <c r="F226" s="86" t="str">
        <f t="shared" si="37"/>
        <v>NR</v>
      </c>
      <c r="G226" s="211"/>
      <c r="H226" s="84" t="s">
        <v>193</v>
      </c>
      <c r="I226" s="84" t="s">
        <v>124</v>
      </c>
      <c r="J226" s="86" t="str">
        <f t="shared" si="38"/>
        <v>NR</v>
      </c>
      <c r="K226" s="211"/>
      <c r="L226" s="84" t="s">
        <v>193</v>
      </c>
      <c r="M226" s="84" t="s">
        <v>124</v>
      </c>
      <c r="N226" s="86" t="str">
        <f t="shared" si="39"/>
        <v>NR</v>
      </c>
      <c r="O226" s="211"/>
      <c r="P226" s="84" t="s">
        <v>193</v>
      </c>
      <c r="Q226" s="84" t="s">
        <v>124</v>
      </c>
      <c r="R226" s="86" t="str">
        <f t="shared" si="40"/>
        <v>NR</v>
      </c>
      <c r="S226" s="211"/>
      <c r="T226" s="84" t="s">
        <v>193</v>
      </c>
      <c r="U226" s="84" t="s">
        <v>124</v>
      </c>
      <c r="V226" s="86" t="str">
        <f t="shared" si="41"/>
        <v>NR</v>
      </c>
      <c r="W226" s="211"/>
      <c r="X226" s="3"/>
      <c r="Y226" s="3"/>
      <c r="Z226" s="3"/>
      <c r="AA226" s="3"/>
      <c r="AB226" s="3"/>
      <c r="AC226" s="3"/>
      <c r="AD226" s="3"/>
    </row>
    <row r="227" spans="1:30" ht="16">
      <c r="A227" s="81"/>
      <c r="B227" s="193" t="s">
        <v>141</v>
      </c>
      <c r="C227" s="212" t="str">
        <f t="shared" si="36"/>
        <v>au choix</v>
      </c>
      <c r="D227" s="91" t="s">
        <v>193</v>
      </c>
      <c r="E227" s="91" t="s">
        <v>124</v>
      </c>
      <c r="F227" s="86" t="str">
        <f t="shared" si="37"/>
        <v>NR</v>
      </c>
      <c r="G227" s="195"/>
      <c r="H227" s="91" t="s">
        <v>193</v>
      </c>
      <c r="I227" s="91" t="s">
        <v>124</v>
      </c>
      <c r="J227" s="86" t="str">
        <f t="shared" si="38"/>
        <v>NR</v>
      </c>
      <c r="K227" s="195"/>
      <c r="L227" s="91" t="s">
        <v>193</v>
      </c>
      <c r="M227" s="91" t="s">
        <v>124</v>
      </c>
      <c r="N227" s="86" t="str">
        <f t="shared" si="39"/>
        <v>NR</v>
      </c>
      <c r="O227" s="195"/>
      <c r="P227" s="91" t="s">
        <v>193</v>
      </c>
      <c r="Q227" s="91" t="s">
        <v>124</v>
      </c>
      <c r="R227" s="86" t="str">
        <f t="shared" si="40"/>
        <v>NR</v>
      </c>
      <c r="S227" s="195"/>
      <c r="T227" s="91" t="s">
        <v>193</v>
      </c>
      <c r="U227" s="91" t="s">
        <v>124</v>
      </c>
      <c r="V227" s="86" t="str">
        <f t="shared" si="41"/>
        <v>NR</v>
      </c>
      <c r="W227" s="195"/>
      <c r="X227" s="3"/>
      <c r="Y227" s="3"/>
      <c r="Z227" s="3"/>
      <c r="AA227" s="3"/>
      <c r="AB227" s="3"/>
      <c r="AC227" s="3"/>
      <c r="AD227" s="3"/>
    </row>
    <row r="228" spans="1:30" ht="16">
      <c r="A228" s="81"/>
      <c r="B228" s="213" t="s">
        <v>142</v>
      </c>
      <c r="C228" s="214" t="str">
        <f t="shared" si="36"/>
        <v>au choix</v>
      </c>
      <c r="D228" s="84" t="s">
        <v>193</v>
      </c>
      <c r="E228" s="84" t="s">
        <v>124</v>
      </c>
      <c r="F228" s="86" t="str">
        <f t="shared" si="37"/>
        <v>NR</v>
      </c>
      <c r="G228" s="211"/>
      <c r="H228" s="84" t="s">
        <v>193</v>
      </c>
      <c r="I228" s="84" t="s">
        <v>124</v>
      </c>
      <c r="J228" s="86" t="str">
        <f t="shared" si="38"/>
        <v>NR</v>
      </c>
      <c r="K228" s="211"/>
      <c r="L228" s="84" t="s">
        <v>193</v>
      </c>
      <c r="M228" s="84" t="s">
        <v>124</v>
      </c>
      <c r="N228" s="86" t="str">
        <f t="shared" si="39"/>
        <v>NR</v>
      </c>
      <c r="O228" s="211"/>
      <c r="P228" s="84" t="s">
        <v>193</v>
      </c>
      <c r="Q228" s="84" t="s">
        <v>124</v>
      </c>
      <c r="R228" s="86" t="str">
        <f t="shared" si="40"/>
        <v>NR</v>
      </c>
      <c r="S228" s="211"/>
      <c r="T228" s="84" t="s">
        <v>193</v>
      </c>
      <c r="U228" s="84" t="s">
        <v>124</v>
      </c>
      <c r="V228" s="86" t="str">
        <f t="shared" si="41"/>
        <v>NR</v>
      </c>
      <c r="W228" s="211"/>
      <c r="X228" s="3"/>
      <c r="Y228" s="3"/>
      <c r="Z228" s="3"/>
      <c r="AA228" s="3"/>
      <c r="AB228" s="3"/>
      <c r="AC228" s="3"/>
      <c r="AD228" s="3"/>
    </row>
    <row r="229" spans="1:30" ht="16">
      <c r="A229" s="81"/>
      <c r="B229" s="193" t="s">
        <v>143</v>
      </c>
      <c r="C229" s="212" t="str">
        <f t="shared" si="36"/>
        <v>au choix</v>
      </c>
      <c r="D229" s="91" t="s">
        <v>193</v>
      </c>
      <c r="E229" s="91" t="s">
        <v>124</v>
      </c>
      <c r="F229" s="86" t="str">
        <f t="shared" si="37"/>
        <v>NR</v>
      </c>
      <c r="G229" s="195"/>
      <c r="H229" s="91" t="s">
        <v>193</v>
      </c>
      <c r="I229" s="91" t="s">
        <v>124</v>
      </c>
      <c r="J229" s="86" t="str">
        <f t="shared" si="38"/>
        <v>NR</v>
      </c>
      <c r="K229" s="195"/>
      <c r="L229" s="91" t="s">
        <v>193</v>
      </c>
      <c r="M229" s="91" t="s">
        <v>124</v>
      </c>
      <c r="N229" s="86" t="str">
        <f t="shared" si="39"/>
        <v>NR</v>
      </c>
      <c r="O229" s="195"/>
      <c r="P229" s="91" t="s">
        <v>193</v>
      </c>
      <c r="Q229" s="91" t="s">
        <v>124</v>
      </c>
      <c r="R229" s="86" t="str">
        <f t="shared" si="40"/>
        <v>NR</v>
      </c>
      <c r="S229" s="195"/>
      <c r="T229" s="91" t="s">
        <v>193</v>
      </c>
      <c r="U229" s="91" t="s">
        <v>124</v>
      </c>
      <c r="V229" s="86" t="str">
        <f t="shared" si="41"/>
        <v>NR</v>
      </c>
      <c r="W229" s="195"/>
      <c r="X229" s="3"/>
      <c r="Y229" s="3"/>
      <c r="Z229" s="3"/>
      <c r="AA229" s="3"/>
      <c r="AB229" s="3"/>
      <c r="AC229" s="3"/>
      <c r="AD229" s="3"/>
    </row>
    <row r="230" spans="1:30" ht="16">
      <c r="A230" s="81"/>
      <c r="B230" s="213" t="s">
        <v>144</v>
      </c>
      <c r="C230" s="214" t="str">
        <f t="shared" si="36"/>
        <v>au choix</v>
      </c>
      <c r="D230" s="84" t="s">
        <v>193</v>
      </c>
      <c r="E230" s="84" t="s">
        <v>124</v>
      </c>
      <c r="F230" s="86" t="str">
        <f t="shared" si="37"/>
        <v>NR</v>
      </c>
      <c r="G230" s="211"/>
      <c r="H230" s="84" t="s">
        <v>193</v>
      </c>
      <c r="I230" s="84" t="s">
        <v>124</v>
      </c>
      <c r="J230" s="86" t="str">
        <f t="shared" si="38"/>
        <v>NR</v>
      </c>
      <c r="K230" s="211"/>
      <c r="L230" s="84" t="s">
        <v>193</v>
      </c>
      <c r="M230" s="84" t="s">
        <v>124</v>
      </c>
      <c r="N230" s="86" t="str">
        <f t="shared" si="39"/>
        <v>NR</v>
      </c>
      <c r="O230" s="211"/>
      <c r="P230" s="84" t="s">
        <v>193</v>
      </c>
      <c r="Q230" s="84" t="s">
        <v>124</v>
      </c>
      <c r="R230" s="86" t="str">
        <f t="shared" si="40"/>
        <v>NR</v>
      </c>
      <c r="S230" s="211"/>
      <c r="T230" s="84" t="s">
        <v>193</v>
      </c>
      <c r="U230" s="84" t="s">
        <v>124</v>
      </c>
      <c r="V230" s="86" t="str">
        <f t="shared" si="41"/>
        <v>NR</v>
      </c>
      <c r="W230" s="211"/>
      <c r="X230" s="3"/>
      <c r="Y230" s="3"/>
      <c r="Z230" s="3"/>
      <c r="AA230" s="3"/>
      <c r="AB230" s="3"/>
      <c r="AC230" s="3"/>
      <c r="AD230" s="3"/>
    </row>
    <row r="231" spans="1:30" ht="16">
      <c r="A231" s="81"/>
      <c r="B231" s="193" t="s">
        <v>145</v>
      </c>
      <c r="C231" s="212" t="str">
        <f t="shared" si="36"/>
        <v>au choix</v>
      </c>
      <c r="D231" s="91" t="s">
        <v>193</v>
      </c>
      <c r="E231" s="91" t="s">
        <v>124</v>
      </c>
      <c r="F231" s="86" t="str">
        <f t="shared" si="37"/>
        <v>NR</v>
      </c>
      <c r="G231" s="195"/>
      <c r="H231" s="91" t="s">
        <v>193</v>
      </c>
      <c r="I231" s="91" t="s">
        <v>124</v>
      </c>
      <c r="J231" s="86" t="str">
        <f t="shared" si="38"/>
        <v>NR</v>
      </c>
      <c r="K231" s="195"/>
      <c r="L231" s="91" t="s">
        <v>193</v>
      </c>
      <c r="M231" s="91" t="s">
        <v>124</v>
      </c>
      <c r="N231" s="86" t="str">
        <f t="shared" si="39"/>
        <v>NR</v>
      </c>
      <c r="O231" s="195"/>
      <c r="P231" s="91" t="s">
        <v>193</v>
      </c>
      <c r="Q231" s="91" t="s">
        <v>124</v>
      </c>
      <c r="R231" s="86" t="str">
        <f t="shared" si="40"/>
        <v>NR</v>
      </c>
      <c r="S231" s="195"/>
      <c r="T231" s="91" t="s">
        <v>193</v>
      </c>
      <c r="U231" s="91" t="s">
        <v>124</v>
      </c>
      <c r="V231" s="86" t="str">
        <f t="shared" si="41"/>
        <v>NR</v>
      </c>
      <c r="W231" s="195"/>
      <c r="X231" s="3"/>
      <c r="Y231" s="3"/>
      <c r="Z231" s="3"/>
      <c r="AA231" s="3"/>
      <c r="AB231" s="3"/>
      <c r="AC231" s="3"/>
      <c r="AD231" s="3"/>
    </row>
    <row r="232" spans="1:30" ht="16">
      <c r="A232" s="207"/>
      <c r="B232" s="215" t="s">
        <v>146</v>
      </c>
      <c r="C232" s="216" t="str">
        <f t="shared" si="36"/>
        <v>au choix</v>
      </c>
      <c r="D232" s="191" t="s">
        <v>193</v>
      </c>
      <c r="E232" s="84" t="s">
        <v>124</v>
      </c>
      <c r="F232" s="86" t="str">
        <f t="shared" si="37"/>
        <v>NR</v>
      </c>
      <c r="G232" s="184"/>
      <c r="H232" s="191" t="s">
        <v>193</v>
      </c>
      <c r="I232" s="84" t="s">
        <v>124</v>
      </c>
      <c r="J232" s="86" t="str">
        <f t="shared" si="38"/>
        <v>NR</v>
      </c>
      <c r="K232" s="184"/>
      <c r="L232" s="191" t="s">
        <v>193</v>
      </c>
      <c r="M232" s="84" t="s">
        <v>124</v>
      </c>
      <c r="N232" s="86" t="str">
        <f t="shared" si="39"/>
        <v>NR</v>
      </c>
      <c r="O232" s="184"/>
      <c r="P232" s="191" t="s">
        <v>193</v>
      </c>
      <c r="Q232" s="84" t="s">
        <v>124</v>
      </c>
      <c r="R232" s="86" t="str">
        <f t="shared" si="40"/>
        <v>NR</v>
      </c>
      <c r="S232" s="184"/>
      <c r="T232" s="191" t="s">
        <v>193</v>
      </c>
      <c r="U232" s="84" t="s">
        <v>124</v>
      </c>
      <c r="V232" s="86" t="str">
        <f t="shared" si="41"/>
        <v>NR</v>
      </c>
      <c r="W232" s="184"/>
      <c r="X232" s="3"/>
      <c r="Y232" s="3"/>
      <c r="Z232" s="3"/>
      <c r="AA232" s="3"/>
      <c r="AB232" s="3"/>
      <c r="AC232" s="3"/>
      <c r="AD232" s="3"/>
    </row>
    <row r="233" spans="1:30" ht="27.75" customHeight="1">
      <c r="A233" s="207"/>
      <c r="B233" s="546" t="s">
        <v>218</v>
      </c>
      <c r="C233" s="547"/>
      <c r="D233" s="548" t="s">
        <v>160</v>
      </c>
      <c r="E233" s="549"/>
      <c r="F233" s="536"/>
      <c r="G233" s="550"/>
      <c r="H233" s="548" t="s">
        <v>160</v>
      </c>
      <c r="I233" s="549"/>
      <c r="J233" s="536"/>
      <c r="K233" s="550"/>
      <c r="L233" s="548" t="s">
        <v>160</v>
      </c>
      <c r="M233" s="549"/>
      <c r="N233" s="549"/>
      <c r="O233" s="550"/>
      <c r="P233" s="548" t="s">
        <v>160</v>
      </c>
      <c r="Q233" s="549"/>
      <c r="R233" s="549"/>
      <c r="S233" s="550"/>
      <c r="T233" s="548" t="s">
        <v>160</v>
      </c>
      <c r="U233" s="549"/>
      <c r="V233" s="549"/>
      <c r="W233" s="567"/>
      <c r="X233" s="10"/>
      <c r="Y233" s="10"/>
      <c r="Z233" s="10"/>
      <c r="AA233" s="10"/>
      <c r="AB233" s="10"/>
      <c r="AC233" s="10"/>
      <c r="AD233" s="10"/>
    </row>
    <row r="234" spans="1:30"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row>
    <row r="235" spans="1:30" ht="27.75" customHeight="1">
      <c r="A235" s="217"/>
      <c r="B235" s="577" t="s">
        <v>219</v>
      </c>
      <c r="C235" s="484"/>
      <c r="D235" s="484"/>
      <c r="E235" s="484"/>
      <c r="F235" s="484"/>
      <c r="G235" s="484"/>
      <c r="H235" s="579" t="s">
        <v>220</v>
      </c>
      <c r="I235" s="580"/>
      <c r="J235" s="580"/>
      <c r="K235" s="580"/>
      <c r="L235" s="580"/>
      <c r="M235" s="580"/>
      <c r="N235" s="580"/>
      <c r="O235" s="580"/>
      <c r="P235" s="580"/>
      <c r="Q235" s="580"/>
      <c r="R235" s="580"/>
      <c r="S235" s="580"/>
      <c r="T235" s="580"/>
      <c r="U235" s="580"/>
      <c r="V235" s="580"/>
      <c r="W235" s="581"/>
      <c r="X235" s="3"/>
      <c r="Y235" s="3"/>
      <c r="Z235" s="3"/>
      <c r="AA235" s="3"/>
      <c r="AB235" s="3"/>
      <c r="AC235" s="3"/>
      <c r="AD235" s="3"/>
    </row>
    <row r="236" spans="1:30" ht="27.75" customHeight="1">
      <c r="A236" s="217"/>
      <c r="B236" s="591" t="s">
        <v>221</v>
      </c>
      <c r="C236" s="531"/>
      <c r="D236" s="539" t="str">
        <f>"Esclave"&amp;" : "&amp;B128</f>
        <v>Esclave : IPP du référentiel-Identité réélle-Identité réélle-Identité réélle</v>
      </c>
      <c r="E236" s="592"/>
      <c r="F236" s="592"/>
      <c r="G236" s="531"/>
      <c r="H236" s="593" t="s">
        <v>222</v>
      </c>
      <c r="I236" s="543"/>
      <c r="J236" s="543"/>
      <c r="K236" s="543"/>
      <c r="L236" s="543"/>
      <c r="M236" s="543"/>
      <c r="N236" s="543"/>
      <c r="O236" s="543"/>
      <c r="P236" s="543"/>
      <c r="Q236" s="543"/>
      <c r="R236" s="543"/>
      <c r="S236" s="543"/>
      <c r="T236" s="543"/>
      <c r="U236" s="543"/>
      <c r="V236" s="543"/>
      <c r="W236" s="594"/>
      <c r="X236" s="3"/>
      <c r="Y236" s="3"/>
      <c r="Z236" s="3"/>
      <c r="AA236" s="3"/>
      <c r="AB236" s="3"/>
      <c r="AC236" s="3"/>
      <c r="AD236" s="3"/>
    </row>
    <row r="237" spans="1:30" ht="16">
      <c r="A237" s="217"/>
      <c r="B237" s="218" t="s">
        <v>223</v>
      </c>
      <c r="C237" s="219" t="s">
        <v>224</v>
      </c>
      <c r="D237" s="584"/>
      <c r="E237" s="456"/>
      <c r="F237" s="456"/>
      <c r="G237" s="456"/>
      <c r="H237" s="456"/>
      <c r="I237" s="456"/>
      <c r="J237" s="456"/>
      <c r="K237" s="456"/>
      <c r="L237" s="456"/>
      <c r="M237" s="456"/>
      <c r="N237" s="456"/>
      <c r="O237" s="456"/>
      <c r="P237" s="456"/>
      <c r="Q237" s="456"/>
      <c r="R237" s="456"/>
      <c r="S237" s="456"/>
      <c r="T237" s="456"/>
      <c r="U237" s="456"/>
      <c r="V237" s="456"/>
      <c r="W237" s="487"/>
      <c r="X237" s="3"/>
      <c r="Y237" s="3"/>
      <c r="Z237" s="3"/>
      <c r="AA237" s="3"/>
      <c r="AB237" s="3"/>
      <c r="AC237" s="3"/>
      <c r="AD237" s="3"/>
    </row>
    <row r="238" spans="1:30" ht="16">
      <c r="A238" s="217"/>
      <c r="B238" s="89" t="s">
        <v>225</v>
      </c>
      <c r="C238" s="220" t="s">
        <v>224</v>
      </c>
      <c r="D238" s="456"/>
      <c r="E238" s="456"/>
      <c r="F238" s="456"/>
      <c r="G238" s="456"/>
      <c r="H238" s="456"/>
      <c r="I238" s="456"/>
      <c r="J238" s="456"/>
      <c r="K238" s="456"/>
      <c r="L238" s="456"/>
      <c r="M238" s="456"/>
      <c r="N238" s="456"/>
      <c r="O238" s="456"/>
      <c r="P238" s="456"/>
      <c r="Q238" s="456"/>
      <c r="R238" s="456"/>
      <c r="S238" s="456"/>
      <c r="T238" s="456"/>
      <c r="U238" s="456"/>
      <c r="V238" s="456"/>
      <c r="W238" s="487"/>
      <c r="X238" s="3"/>
      <c r="Y238" s="3"/>
      <c r="Z238" s="3"/>
      <c r="AA238" s="3"/>
      <c r="AB238" s="3"/>
      <c r="AC238" s="3"/>
      <c r="AD238" s="3"/>
    </row>
    <row r="239" spans="1:30" ht="16">
      <c r="A239" s="217"/>
      <c r="B239" s="221" t="s">
        <v>226</v>
      </c>
      <c r="C239" s="222" t="s">
        <v>224</v>
      </c>
      <c r="D239" s="456"/>
      <c r="E239" s="456"/>
      <c r="F239" s="456"/>
      <c r="G239" s="456"/>
      <c r="H239" s="456"/>
      <c r="I239" s="456"/>
      <c r="J239" s="456"/>
      <c r="K239" s="456"/>
      <c r="L239" s="456"/>
      <c r="M239" s="456"/>
      <c r="N239" s="456"/>
      <c r="O239" s="456"/>
      <c r="P239" s="456"/>
      <c r="Q239" s="456"/>
      <c r="R239" s="456"/>
      <c r="S239" s="456"/>
      <c r="T239" s="456"/>
      <c r="U239" s="456"/>
      <c r="V239" s="456"/>
      <c r="W239" s="487"/>
      <c r="X239" s="3"/>
      <c r="Y239" s="3"/>
      <c r="Z239" s="3"/>
      <c r="AA239" s="3"/>
      <c r="AB239" s="3"/>
      <c r="AC239" s="3"/>
      <c r="AD239" s="3"/>
    </row>
    <row r="240" spans="1:30" ht="16">
      <c r="A240" s="217"/>
      <c r="B240" s="223" t="s">
        <v>227</v>
      </c>
      <c r="C240" s="224" t="s">
        <v>224</v>
      </c>
      <c r="D240" s="489"/>
      <c r="E240" s="489"/>
      <c r="F240" s="489"/>
      <c r="G240" s="489"/>
      <c r="H240" s="489"/>
      <c r="I240" s="489"/>
      <c r="J240" s="489"/>
      <c r="K240" s="489"/>
      <c r="L240" s="489"/>
      <c r="M240" s="489"/>
      <c r="N240" s="489"/>
      <c r="O240" s="489"/>
      <c r="P240" s="489"/>
      <c r="Q240" s="489"/>
      <c r="R240" s="489"/>
      <c r="S240" s="489"/>
      <c r="T240" s="489"/>
      <c r="U240" s="489"/>
      <c r="V240" s="489"/>
      <c r="W240" s="490"/>
      <c r="X240" s="3"/>
      <c r="Y240" s="3"/>
      <c r="Z240" s="3"/>
      <c r="AA240" s="3"/>
      <c r="AB240" s="3"/>
      <c r="AC240" s="3"/>
      <c r="AD240" s="3"/>
    </row>
    <row r="241" spans="1:30" ht="27.75" customHeight="1">
      <c r="A241" s="217"/>
      <c r="B241" s="587"/>
      <c r="C241" s="588"/>
      <c r="D241" s="588"/>
      <c r="E241" s="588"/>
      <c r="F241" s="588"/>
      <c r="G241" s="589"/>
      <c r="H241" s="585" t="s">
        <v>228</v>
      </c>
      <c r="I241" s="456"/>
      <c r="J241" s="456"/>
      <c r="K241" s="456"/>
      <c r="L241" s="456"/>
      <c r="M241" s="456"/>
      <c r="N241" s="456"/>
      <c r="O241" s="456"/>
      <c r="P241" s="456"/>
      <c r="Q241" s="456"/>
      <c r="R241" s="456"/>
      <c r="S241" s="456"/>
      <c r="T241" s="456"/>
      <c r="U241" s="456"/>
      <c r="V241" s="456"/>
      <c r="W241" s="586"/>
      <c r="X241" s="3"/>
      <c r="Y241" s="3"/>
      <c r="Z241" s="3"/>
      <c r="AA241" s="3"/>
      <c r="AB241" s="3"/>
      <c r="AC241" s="3"/>
      <c r="AD241" s="3"/>
    </row>
    <row r="242" spans="1:30" ht="27.75" customHeight="1">
      <c r="A242" s="64"/>
      <c r="B242" s="225"/>
      <c r="C242" s="226"/>
      <c r="D242" s="65" t="str">
        <f>'Rapide - Récapitulatif'!$H$9&amp;""&amp;"  :"</f>
        <v>Logiciel A  :</v>
      </c>
      <c r="E242" s="555" t="str">
        <f>'Rapide - Récapitulatif'!$I$9</f>
        <v>Terminal Urgences</v>
      </c>
      <c r="F242" s="526"/>
      <c r="G242" s="527"/>
      <c r="H242" s="117" t="str">
        <f>'Rapide - Récapitulatif'!$H$10&amp;""&amp;"  :"</f>
        <v>Logiciel B  :</v>
      </c>
      <c r="I242" s="523" t="str">
        <f>'Rapide - Récapitulatif'!$I$10</f>
        <v>Logiciel facturation</v>
      </c>
      <c r="J242" s="521"/>
      <c r="K242" s="522"/>
      <c r="L242" s="118" t="str">
        <f>'Rapide - Récapitulatif'!$H$11&amp;""&amp;"  :"</f>
        <v>Logiciel C  :</v>
      </c>
      <c r="M242" s="524" t="str">
        <f>'Rapide - Récapitulatif'!$I$11</f>
        <v>Logiciel PMSI</v>
      </c>
      <c r="N242" s="521"/>
      <c r="O242" s="522"/>
      <c r="P242" s="119" t="str">
        <f>'Rapide - Récapitulatif'!$H$12&amp;""&amp;"  :"</f>
        <v>Logiciel D  :</v>
      </c>
      <c r="Q242" s="525" t="str">
        <f>'Rapide - Récapitulatif'!$I$12</f>
        <v>Logiciel Laboratoire</v>
      </c>
      <c r="R242" s="526"/>
      <c r="S242" s="527"/>
      <c r="T242" s="120" t="str">
        <f>'Rapide - Récapitulatif'!$H$13&amp;""&amp;"  :"</f>
        <v>Logiciel E  :</v>
      </c>
      <c r="U242" s="528" t="str">
        <f>'Complet - Récapitulatif'!$I$13</f>
        <v>Logiciel Imagerie</v>
      </c>
      <c r="V242" s="521"/>
      <c r="W242" s="529"/>
      <c r="X242" s="10"/>
      <c r="Y242" s="10"/>
      <c r="Z242" s="10"/>
      <c r="AA242" s="10"/>
      <c r="AB242" s="10"/>
      <c r="AC242" s="10"/>
      <c r="AD242" s="10"/>
    </row>
    <row r="243" spans="1:30" ht="27.75" customHeight="1">
      <c r="A243" s="159"/>
      <c r="B243" s="70" t="s">
        <v>115</v>
      </c>
      <c r="C243" s="71" t="s">
        <v>116</v>
      </c>
      <c r="D243" s="72" t="s">
        <v>117</v>
      </c>
      <c r="E243" s="72" t="s">
        <v>118</v>
      </c>
      <c r="F243" s="73" t="s">
        <v>119</v>
      </c>
      <c r="G243" s="72" t="s">
        <v>120</v>
      </c>
      <c r="H243" s="74" t="s">
        <v>117</v>
      </c>
      <c r="I243" s="74" t="s">
        <v>118</v>
      </c>
      <c r="J243" s="74" t="s">
        <v>119</v>
      </c>
      <c r="K243" s="74" t="s">
        <v>120</v>
      </c>
      <c r="L243" s="75" t="s">
        <v>117</v>
      </c>
      <c r="M243" s="75" t="s">
        <v>118</v>
      </c>
      <c r="N243" s="75" t="s">
        <v>119</v>
      </c>
      <c r="O243" s="75" t="s">
        <v>120</v>
      </c>
      <c r="P243" s="76" t="s">
        <v>117</v>
      </c>
      <c r="Q243" s="77" t="s">
        <v>118</v>
      </c>
      <c r="R243" s="78" t="s">
        <v>119</v>
      </c>
      <c r="S243" s="78" t="s">
        <v>120</v>
      </c>
      <c r="T243" s="79" t="s">
        <v>117</v>
      </c>
      <c r="U243" s="79" t="s">
        <v>118</v>
      </c>
      <c r="V243" s="79" t="s">
        <v>119</v>
      </c>
      <c r="W243" s="80" t="s">
        <v>120</v>
      </c>
      <c r="X243" s="10"/>
      <c r="Y243" s="10"/>
      <c r="Z243" s="10"/>
      <c r="AA243" s="10"/>
      <c r="AB243" s="10"/>
      <c r="AC243" s="10"/>
      <c r="AD243" s="10"/>
    </row>
    <row r="244" spans="1:30" ht="16">
      <c r="A244" s="81"/>
      <c r="B244" s="227" t="s">
        <v>229</v>
      </c>
      <c r="C244" s="228" t="s">
        <v>160</v>
      </c>
      <c r="D244" s="229" t="s">
        <v>230</v>
      </c>
      <c r="E244" s="143" t="s">
        <v>124</v>
      </c>
      <c r="F244" s="192" t="str">
        <f t="shared" ref="F244:F255" si="42">IF(D244="Non supporté","NS",IF(E244="Non testé","NR",IF(E244="Intégration","OK",IF(E244="Echec","KO","-"))))</f>
        <v>NR</v>
      </c>
      <c r="G244" s="230"/>
      <c r="H244" s="229" t="s">
        <v>230</v>
      </c>
      <c r="I244" s="143" t="s">
        <v>124</v>
      </c>
      <c r="J244" s="192" t="str">
        <f t="shared" ref="J244:J255" si="43">IF(H244="Non supporté","NS",IF(I244="Non testé","NR",IF(I244="Intégration","OK",IF(I244="Echec","KO","-"))))</f>
        <v>NR</v>
      </c>
      <c r="K244" s="230"/>
      <c r="L244" s="229" t="s">
        <v>230</v>
      </c>
      <c r="M244" s="143" t="s">
        <v>124</v>
      </c>
      <c r="N244" s="192" t="str">
        <f t="shared" ref="N244:N255" si="44">IF(L244="Non supporté","NS",IF(M244="Non testé","NR",IF(M244="Intégration","OK",IF(M244="Echec","KO","-"))))</f>
        <v>NR</v>
      </c>
      <c r="O244" s="230"/>
      <c r="P244" s="229" t="s">
        <v>230</v>
      </c>
      <c r="Q244" s="143" t="s">
        <v>124</v>
      </c>
      <c r="R244" s="192" t="str">
        <f t="shared" ref="R244:R255" si="45">IF(P244="Non supporté","NS",IF(Q244="Non testé","NR",IF(Q244="Intégration","OK",IF(Q244="Echec","KO","-"))))</f>
        <v>NR</v>
      </c>
      <c r="S244" s="231"/>
      <c r="T244" s="229" t="s">
        <v>230</v>
      </c>
      <c r="U244" s="143" t="s">
        <v>124</v>
      </c>
      <c r="V244" s="192" t="str">
        <f t="shared" ref="V244:V255" si="46">IF(T244="Non supporté","NS",IF(U244="Non testé","NR",IF(U244="Intégration","OK",IF(U244="Echec","KO","-"))))</f>
        <v>NR</v>
      </c>
      <c r="W244" s="231"/>
      <c r="X244" s="3"/>
      <c r="Y244" s="3"/>
      <c r="Z244" s="3"/>
      <c r="AA244" s="3"/>
      <c r="AB244" s="3"/>
      <c r="AC244" s="3"/>
      <c r="AD244" s="3"/>
    </row>
    <row r="245" spans="1:30" ht="16">
      <c r="A245" s="81"/>
      <c r="B245" s="232" t="s">
        <v>231</v>
      </c>
      <c r="C245" s="233" t="s">
        <v>160</v>
      </c>
      <c r="D245" s="234" t="s">
        <v>232</v>
      </c>
      <c r="E245" s="92" t="s">
        <v>124</v>
      </c>
      <c r="F245" s="192" t="str">
        <f t="shared" si="42"/>
        <v>NR</v>
      </c>
      <c r="G245" s="235"/>
      <c r="H245" s="234" t="s">
        <v>232</v>
      </c>
      <c r="I245" s="92" t="s">
        <v>124</v>
      </c>
      <c r="J245" s="192" t="str">
        <f t="shared" si="43"/>
        <v>NR</v>
      </c>
      <c r="K245" s="235"/>
      <c r="L245" s="234" t="s">
        <v>232</v>
      </c>
      <c r="M245" s="92" t="s">
        <v>124</v>
      </c>
      <c r="N245" s="192" t="str">
        <f t="shared" si="44"/>
        <v>NR</v>
      </c>
      <c r="O245" s="235"/>
      <c r="P245" s="234" t="s">
        <v>232</v>
      </c>
      <c r="Q245" s="92" t="s">
        <v>124</v>
      </c>
      <c r="R245" s="192" t="str">
        <f t="shared" si="45"/>
        <v>NR</v>
      </c>
      <c r="S245" s="236"/>
      <c r="T245" s="234" t="s">
        <v>232</v>
      </c>
      <c r="U245" s="92" t="s">
        <v>124</v>
      </c>
      <c r="V245" s="192" t="str">
        <f t="shared" si="46"/>
        <v>NR</v>
      </c>
      <c r="W245" s="236"/>
      <c r="X245" s="3"/>
      <c r="Y245" s="3"/>
      <c r="Z245" s="3"/>
      <c r="AA245" s="3"/>
      <c r="AB245" s="3"/>
      <c r="AC245" s="3"/>
      <c r="AD245" s="3"/>
    </row>
    <row r="246" spans="1:30" ht="16">
      <c r="A246" s="81"/>
      <c r="B246" s="95" t="s">
        <v>233</v>
      </c>
      <c r="C246" s="237" t="s">
        <v>160</v>
      </c>
      <c r="D246" s="229" t="s">
        <v>234</v>
      </c>
      <c r="E246" s="143" t="s">
        <v>124</v>
      </c>
      <c r="F246" s="192" t="str">
        <f t="shared" si="42"/>
        <v>NR</v>
      </c>
      <c r="G246" s="100"/>
      <c r="H246" s="229" t="s">
        <v>234</v>
      </c>
      <c r="I246" s="143" t="s">
        <v>124</v>
      </c>
      <c r="J246" s="192" t="str">
        <f t="shared" si="43"/>
        <v>NR</v>
      </c>
      <c r="K246" s="100"/>
      <c r="L246" s="229" t="s">
        <v>234</v>
      </c>
      <c r="M246" s="143" t="s">
        <v>124</v>
      </c>
      <c r="N246" s="192" t="str">
        <f t="shared" si="44"/>
        <v>NR</v>
      </c>
      <c r="O246" s="100"/>
      <c r="P246" s="229" t="s">
        <v>234</v>
      </c>
      <c r="Q246" s="143" t="s">
        <v>124</v>
      </c>
      <c r="R246" s="192" t="str">
        <f t="shared" si="45"/>
        <v>NR</v>
      </c>
      <c r="S246" s="153"/>
      <c r="T246" s="229" t="s">
        <v>234</v>
      </c>
      <c r="U246" s="143" t="s">
        <v>124</v>
      </c>
      <c r="V246" s="192" t="str">
        <f t="shared" si="46"/>
        <v>NR</v>
      </c>
      <c r="W246" s="153"/>
      <c r="X246" s="3"/>
      <c r="Y246" s="3"/>
      <c r="Z246" s="3"/>
      <c r="AA246" s="3"/>
      <c r="AB246" s="3"/>
      <c r="AC246" s="3"/>
      <c r="AD246" s="3"/>
    </row>
    <row r="247" spans="1:30" ht="16">
      <c r="A247" s="81"/>
      <c r="B247" s="89" t="s">
        <v>235</v>
      </c>
      <c r="C247" s="238" t="s">
        <v>160</v>
      </c>
      <c r="D247" s="234" t="s">
        <v>236</v>
      </c>
      <c r="E247" s="92" t="s">
        <v>124</v>
      </c>
      <c r="F247" s="192" t="str">
        <f t="shared" si="42"/>
        <v>NR</v>
      </c>
      <c r="G247" s="105"/>
      <c r="H247" s="234" t="s">
        <v>236</v>
      </c>
      <c r="I247" s="92" t="s">
        <v>124</v>
      </c>
      <c r="J247" s="192" t="str">
        <f t="shared" si="43"/>
        <v>NR</v>
      </c>
      <c r="K247" s="105"/>
      <c r="L247" s="234" t="s">
        <v>236</v>
      </c>
      <c r="M247" s="92" t="s">
        <v>124</v>
      </c>
      <c r="N247" s="192" t="str">
        <f t="shared" si="44"/>
        <v>NR</v>
      </c>
      <c r="O247" s="105"/>
      <c r="P247" s="234" t="s">
        <v>236</v>
      </c>
      <c r="Q247" s="92" t="s">
        <v>124</v>
      </c>
      <c r="R247" s="192" t="str">
        <f t="shared" si="45"/>
        <v>NR</v>
      </c>
      <c r="S247" s="154"/>
      <c r="T247" s="234" t="s">
        <v>236</v>
      </c>
      <c r="U247" s="92" t="s">
        <v>124</v>
      </c>
      <c r="V247" s="192" t="str">
        <f t="shared" si="46"/>
        <v>NR</v>
      </c>
      <c r="W247" s="154"/>
      <c r="X247" s="3"/>
      <c r="Y247" s="3"/>
      <c r="Z247" s="3"/>
      <c r="AA247" s="3"/>
      <c r="AB247" s="3"/>
      <c r="AC247" s="3"/>
      <c r="AD247" s="3"/>
    </row>
    <row r="248" spans="1:30" ht="16">
      <c r="A248" s="81"/>
      <c r="B248" s="95" t="s">
        <v>237</v>
      </c>
      <c r="C248" s="106" t="s">
        <v>148</v>
      </c>
      <c r="D248" s="229" t="s">
        <v>148</v>
      </c>
      <c r="E248" s="143" t="s">
        <v>124</v>
      </c>
      <c r="F248" s="192" t="str">
        <f t="shared" si="42"/>
        <v>NR</v>
      </c>
      <c r="G248" s="100"/>
      <c r="H248" s="229" t="s">
        <v>148</v>
      </c>
      <c r="I248" s="143" t="s">
        <v>124</v>
      </c>
      <c r="J248" s="192" t="str">
        <f t="shared" si="43"/>
        <v>NR</v>
      </c>
      <c r="K248" s="100"/>
      <c r="L248" s="229" t="s">
        <v>148</v>
      </c>
      <c r="M248" s="143" t="s">
        <v>124</v>
      </c>
      <c r="N248" s="192" t="str">
        <f t="shared" si="44"/>
        <v>NR</v>
      </c>
      <c r="O248" s="100"/>
      <c r="P248" s="229" t="s">
        <v>148</v>
      </c>
      <c r="Q248" s="143" t="s">
        <v>124</v>
      </c>
      <c r="R248" s="192" t="str">
        <f t="shared" si="45"/>
        <v>NR</v>
      </c>
      <c r="S248" s="153"/>
      <c r="T248" s="229" t="s">
        <v>148</v>
      </c>
      <c r="U248" s="143" t="s">
        <v>124</v>
      </c>
      <c r="V248" s="192" t="str">
        <f t="shared" si="46"/>
        <v>NR</v>
      </c>
      <c r="W248" s="153"/>
      <c r="X248" s="3"/>
      <c r="Y248" s="3"/>
      <c r="Z248" s="3"/>
      <c r="AA248" s="3"/>
      <c r="AB248" s="3"/>
      <c r="AC248" s="3"/>
      <c r="AD248" s="3"/>
    </row>
    <row r="249" spans="1:30" ht="16">
      <c r="A249" s="81"/>
      <c r="B249" s="89" t="s">
        <v>238</v>
      </c>
      <c r="C249" s="238" t="s">
        <v>148</v>
      </c>
      <c r="D249" s="229" t="s">
        <v>148</v>
      </c>
      <c r="E249" s="92" t="s">
        <v>124</v>
      </c>
      <c r="F249" s="192" t="str">
        <f t="shared" si="42"/>
        <v>NR</v>
      </c>
      <c r="G249" s="105"/>
      <c r="H249" s="229" t="s">
        <v>148</v>
      </c>
      <c r="I249" s="92" t="s">
        <v>124</v>
      </c>
      <c r="J249" s="192" t="str">
        <f t="shared" si="43"/>
        <v>NR</v>
      </c>
      <c r="K249" s="105"/>
      <c r="L249" s="229" t="s">
        <v>148</v>
      </c>
      <c r="M249" s="92" t="s">
        <v>124</v>
      </c>
      <c r="N249" s="192" t="str">
        <f t="shared" si="44"/>
        <v>NR</v>
      </c>
      <c r="O249" s="105"/>
      <c r="P249" s="229" t="s">
        <v>148</v>
      </c>
      <c r="Q249" s="92" t="s">
        <v>124</v>
      </c>
      <c r="R249" s="192" t="str">
        <f t="shared" si="45"/>
        <v>NR</v>
      </c>
      <c r="S249" s="154"/>
      <c r="T249" s="229" t="s">
        <v>148</v>
      </c>
      <c r="U249" s="92" t="s">
        <v>124</v>
      </c>
      <c r="V249" s="192" t="str">
        <f t="shared" si="46"/>
        <v>NR</v>
      </c>
      <c r="W249" s="154"/>
      <c r="X249" s="3"/>
      <c r="Y249" s="3"/>
      <c r="Z249" s="3"/>
      <c r="AA249" s="3"/>
      <c r="AB249" s="3"/>
      <c r="AC249" s="3"/>
      <c r="AD249" s="3"/>
    </row>
    <row r="250" spans="1:30" ht="16">
      <c r="A250" s="81"/>
      <c r="B250" s="95" t="s">
        <v>239</v>
      </c>
      <c r="C250" s="106" t="s">
        <v>52</v>
      </c>
      <c r="D250" s="239" t="s">
        <v>232</v>
      </c>
      <c r="E250" s="143" t="s">
        <v>124</v>
      </c>
      <c r="F250" s="192" t="str">
        <f t="shared" si="42"/>
        <v>NR</v>
      </c>
      <c r="G250" s="100"/>
      <c r="H250" s="239" t="s">
        <v>232</v>
      </c>
      <c r="I250" s="143" t="s">
        <v>124</v>
      </c>
      <c r="J250" s="192" t="str">
        <f t="shared" si="43"/>
        <v>NR</v>
      </c>
      <c r="K250" s="100"/>
      <c r="L250" s="239" t="s">
        <v>232</v>
      </c>
      <c r="M250" s="143" t="s">
        <v>124</v>
      </c>
      <c r="N250" s="192" t="str">
        <f t="shared" si="44"/>
        <v>NR</v>
      </c>
      <c r="O250" s="100"/>
      <c r="P250" s="239" t="s">
        <v>232</v>
      </c>
      <c r="Q250" s="143" t="s">
        <v>124</v>
      </c>
      <c r="R250" s="192" t="str">
        <f t="shared" si="45"/>
        <v>NR</v>
      </c>
      <c r="S250" s="153"/>
      <c r="T250" s="239" t="s">
        <v>232</v>
      </c>
      <c r="U250" s="143" t="s">
        <v>124</v>
      </c>
      <c r="V250" s="192" t="str">
        <f t="shared" si="46"/>
        <v>NR</v>
      </c>
      <c r="W250" s="153"/>
      <c r="X250" s="3"/>
      <c r="Y250" s="3"/>
      <c r="Z250" s="3"/>
      <c r="AA250" s="3"/>
      <c r="AB250" s="3"/>
      <c r="AC250" s="3"/>
      <c r="AD250" s="3"/>
    </row>
    <row r="251" spans="1:30" ht="16">
      <c r="A251" s="81"/>
      <c r="B251" s="89" t="s">
        <v>240</v>
      </c>
      <c r="C251" s="238" t="s">
        <v>73</v>
      </c>
      <c r="D251" s="234" t="s">
        <v>232</v>
      </c>
      <c r="E251" s="92" t="s">
        <v>124</v>
      </c>
      <c r="F251" s="192" t="str">
        <f t="shared" si="42"/>
        <v>NR</v>
      </c>
      <c r="G251" s="105"/>
      <c r="H251" s="234" t="s">
        <v>232</v>
      </c>
      <c r="I251" s="92" t="s">
        <v>124</v>
      </c>
      <c r="J251" s="192" t="str">
        <f t="shared" si="43"/>
        <v>NR</v>
      </c>
      <c r="K251" s="105"/>
      <c r="L251" s="234" t="s">
        <v>232</v>
      </c>
      <c r="M251" s="92" t="s">
        <v>124</v>
      </c>
      <c r="N251" s="192" t="str">
        <f t="shared" si="44"/>
        <v>NR</v>
      </c>
      <c r="O251" s="105"/>
      <c r="P251" s="234" t="s">
        <v>232</v>
      </c>
      <c r="Q251" s="92" t="s">
        <v>124</v>
      </c>
      <c r="R251" s="192" t="str">
        <f t="shared" si="45"/>
        <v>NR</v>
      </c>
      <c r="S251" s="154"/>
      <c r="T251" s="234" t="s">
        <v>232</v>
      </c>
      <c r="U251" s="92" t="s">
        <v>124</v>
      </c>
      <c r="V251" s="192" t="str">
        <f t="shared" si="46"/>
        <v>NR</v>
      </c>
      <c r="W251" s="154"/>
      <c r="X251" s="3"/>
      <c r="Y251" s="3"/>
      <c r="Z251" s="3"/>
      <c r="AA251" s="3"/>
      <c r="AB251" s="3"/>
      <c r="AC251" s="3"/>
      <c r="AD251" s="3"/>
    </row>
    <row r="252" spans="1:30" ht="16">
      <c r="A252" s="81"/>
      <c r="B252" s="95" t="s">
        <v>241</v>
      </c>
      <c r="C252" s="106" t="s">
        <v>160</v>
      </c>
      <c r="D252" s="239" t="s">
        <v>242</v>
      </c>
      <c r="E252" s="143" t="s">
        <v>124</v>
      </c>
      <c r="F252" s="192" t="str">
        <f t="shared" si="42"/>
        <v>NR</v>
      </c>
      <c r="G252" s="100"/>
      <c r="H252" s="239" t="s">
        <v>242</v>
      </c>
      <c r="I252" s="143" t="s">
        <v>124</v>
      </c>
      <c r="J252" s="192" t="str">
        <f t="shared" si="43"/>
        <v>NR</v>
      </c>
      <c r="K252" s="100"/>
      <c r="L252" s="239" t="s">
        <v>242</v>
      </c>
      <c r="M252" s="143" t="s">
        <v>124</v>
      </c>
      <c r="N252" s="192" t="str">
        <f t="shared" si="44"/>
        <v>NR</v>
      </c>
      <c r="O252" s="100"/>
      <c r="P252" s="239" t="s">
        <v>242</v>
      </c>
      <c r="Q252" s="143" t="s">
        <v>124</v>
      </c>
      <c r="R252" s="192" t="str">
        <f t="shared" si="45"/>
        <v>NR</v>
      </c>
      <c r="S252" s="153"/>
      <c r="T252" s="239" t="s">
        <v>242</v>
      </c>
      <c r="U252" s="143" t="s">
        <v>124</v>
      </c>
      <c r="V252" s="192" t="str">
        <f t="shared" si="46"/>
        <v>NR</v>
      </c>
      <c r="W252" s="153"/>
      <c r="X252" s="3"/>
      <c r="Y252" s="3"/>
      <c r="Z252" s="3"/>
      <c r="AA252" s="3"/>
      <c r="AB252" s="3"/>
      <c r="AC252" s="3"/>
      <c r="AD252" s="3"/>
    </row>
    <row r="253" spans="1:30" ht="16">
      <c r="A253" s="81"/>
      <c r="B253" s="89" t="s">
        <v>243</v>
      </c>
      <c r="C253" s="238" t="s">
        <v>160</v>
      </c>
      <c r="D253" s="234" t="s">
        <v>244</v>
      </c>
      <c r="E253" s="92" t="s">
        <v>124</v>
      </c>
      <c r="F253" s="192" t="str">
        <f t="shared" si="42"/>
        <v>NR</v>
      </c>
      <c r="G253" s="105"/>
      <c r="H253" s="234" t="s">
        <v>244</v>
      </c>
      <c r="I253" s="92" t="s">
        <v>124</v>
      </c>
      <c r="J253" s="192" t="str">
        <f t="shared" si="43"/>
        <v>NR</v>
      </c>
      <c r="K253" s="105"/>
      <c r="L253" s="234" t="s">
        <v>244</v>
      </c>
      <c r="M253" s="92" t="s">
        <v>124</v>
      </c>
      <c r="N253" s="192" t="str">
        <f t="shared" si="44"/>
        <v>NR</v>
      </c>
      <c r="O253" s="105"/>
      <c r="P253" s="234" t="s">
        <v>244</v>
      </c>
      <c r="Q253" s="92" t="s">
        <v>124</v>
      </c>
      <c r="R253" s="192" t="str">
        <f t="shared" si="45"/>
        <v>NR</v>
      </c>
      <c r="S253" s="154"/>
      <c r="T253" s="234" t="s">
        <v>244</v>
      </c>
      <c r="U253" s="92" t="s">
        <v>124</v>
      </c>
      <c r="V253" s="192" t="str">
        <f t="shared" si="46"/>
        <v>NR</v>
      </c>
      <c r="W253" s="154"/>
      <c r="X253" s="3"/>
      <c r="Y253" s="3"/>
      <c r="Z253" s="3"/>
      <c r="AA253" s="3"/>
      <c r="AB253" s="3"/>
      <c r="AC253" s="3"/>
      <c r="AD253" s="3"/>
    </row>
    <row r="254" spans="1:30" ht="16">
      <c r="A254" s="81"/>
      <c r="B254" s="95" t="s">
        <v>245</v>
      </c>
      <c r="C254" s="106" t="s">
        <v>160</v>
      </c>
      <c r="D254" s="239" t="s">
        <v>244</v>
      </c>
      <c r="E254" s="143" t="s">
        <v>124</v>
      </c>
      <c r="F254" s="192" t="str">
        <f t="shared" si="42"/>
        <v>NR</v>
      </c>
      <c r="G254" s="100"/>
      <c r="H254" s="239" t="s">
        <v>244</v>
      </c>
      <c r="I254" s="143" t="s">
        <v>124</v>
      </c>
      <c r="J254" s="192" t="str">
        <f t="shared" si="43"/>
        <v>NR</v>
      </c>
      <c r="K254" s="100"/>
      <c r="L254" s="239" t="s">
        <v>244</v>
      </c>
      <c r="M254" s="143" t="s">
        <v>124</v>
      </c>
      <c r="N254" s="192" t="str">
        <f t="shared" si="44"/>
        <v>NR</v>
      </c>
      <c r="O254" s="100"/>
      <c r="P254" s="239" t="s">
        <v>244</v>
      </c>
      <c r="Q254" s="143" t="s">
        <v>124</v>
      </c>
      <c r="R254" s="192" t="str">
        <f t="shared" si="45"/>
        <v>NR</v>
      </c>
      <c r="S254" s="153"/>
      <c r="T254" s="239" t="s">
        <v>244</v>
      </c>
      <c r="U254" s="143" t="s">
        <v>124</v>
      </c>
      <c r="V254" s="192" t="str">
        <f t="shared" si="46"/>
        <v>NR</v>
      </c>
      <c r="W254" s="153"/>
      <c r="X254" s="3"/>
      <c r="Y254" s="3"/>
      <c r="Z254" s="3"/>
      <c r="AA254" s="3"/>
      <c r="AB254" s="3"/>
      <c r="AC254" s="3"/>
      <c r="AD254" s="3"/>
    </row>
    <row r="255" spans="1:30" ht="16">
      <c r="A255" s="81"/>
      <c r="B255" s="89" t="s">
        <v>246</v>
      </c>
      <c r="C255" s="238" t="s">
        <v>160</v>
      </c>
      <c r="D255" s="234" t="s">
        <v>244</v>
      </c>
      <c r="E255" s="92" t="s">
        <v>124</v>
      </c>
      <c r="F255" s="192" t="str">
        <f t="shared" si="42"/>
        <v>NR</v>
      </c>
      <c r="G255" s="105"/>
      <c r="H255" s="234" t="s">
        <v>244</v>
      </c>
      <c r="I255" s="92" t="s">
        <v>124</v>
      </c>
      <c r="J255" s="192" t="str">
        <f t="shared" si="43"/>
        <v>NR</v>
      </c>
      <c r="K255" s="105"/>
      <c r="L255" s="234" t="s">
        <v>244</v>
      </c>
      <c r="M255" s="92" t="s">
        <v>124</v>
      </c>
      <c r="N255" s="192" t="str">
        <f t="shared" si="44"/>
        <v>NR</v>
      </c>
      <c r="O255" s="105"/>
      <c r="P255" s="234" t="s">
        <v>244</v>
      </c>
      <c r="Q255" s="92" t="s">
        <v>124</v>
      </c>
      <c r="R255" s="192" t="str">
        <f t="shared" si="45"/>
        <v>NR</v>
      </c>
      <c r="S255" s="154"/>
      <c r="T255" s="234" t="s">
        <v>244</v>
      </c>
      <c r="U255" s="92" t="s">
        <v>124</v>
      </c>
      <c r="V255" s="192" t="str">
        <f t="shared" si="46"/>
        <v>NR</v>
      </c>
      <c r="W255" s="154"/>
      <c r="X255" s="3"/>
      <c r="Y255" s="3"/>
      <c r="Z255" s="3"/>
      <c r="AA255" s="3"/>
      <c r="AB255" s="3"/>
      <c r="AC255" s="3"/>
      <c r="AD255" s="3"/>
    </row>
    <row r="256" spans="1:30" ht="27.75" customHeight="1">
      <c r="A256" s="115"/>
      <c r="B256" s="546" t="s">
        <v>247</v>
      </c>
      <c r="C256" s="590"/>
      <c r="D256" s="534" t="s">
        <v>160</v>
      </c>
      <c r="E256" s="536"/>
      <c r="F256" s="536"/>
      <c r="G256" s="537"/>
      <c r="H256" s="534" t="s">
        <v>160</v>
      </c>
      <c r="I256" s="536"/>
      <c r="J256" s="536"/>
      <c r="K256" s="537"/>
      <c r="L256" s="534" t="s">
        <v>160</v>
      </c>
      <c r="M256" s="536"/>
      <c r="N256" s="536"/>
      <c r="O256" s="537"/>
      <c r="P256" s="534" t="s">
        <v>160</v>
      </c>
      <c r="Q256" s="536"/>
      <c r="R256" s="536"/>
      <c r="S256" s="551"/>
      <c r="T256" s="534" t="s">
        <v>160</v>
      </c>
      <c r="U256" s="536"/>
      <c r="V256" s="536"/>
      <c r="W256" s="552"/>
      <c r="X256" s="10"/>
      <c r="Y256" s="10"/>
      <c r="Z256" s="10"/>
      <c r="AA256" s="10"/>
      <c r="AB256" s="10"/>
      <c r="AC256" s="10"/>
      <c r="AD256" s="10"/>
    </row>
    <row r="257" spans="1:30"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row>
    <row r="258" spans="1:30" ht="27.75" customHeight="1">
      <c r="A258" s="217"/>
      <c r="B258" s="577" t="s">
        <v>248</v>
      </c>
      <c r="C258" s="578"/>
      <c r="D258" s="484"/>
      <c r="E258" s="484"/>
      <c r="F258" s="484"/>
      <c r="G258" s="484"/>
      <c r="H258" s="579" t="s">
        <v>249</v>
      </c>
      <c r="I258" s="580"/>
      <c r="J258" s="580"/>
      <c r="K258" s="580"/>
      <c r="L258" s="580"/>
      <c r="M258" s="580"/>
      <c r="N258" s="580"/>
      <c r="O258" s="580"/>
      <c r="P258" s="580"/>
      <c r="Q258" s="580"/>
      <c r="R258" s="580"/>
      <c r="S258" s="580"/>
      <c r="T258" s="580"/>
      <c r="U258" s="580"/>
      <c r="V258" s="580"/>
      <c r="W258" s="581"/>
      <c r="X258" s="3"/>
      <c r="Y258" s="3"/>
      <c r="Z258" s="3"/>
      <c r="AA258" s="3"/>
      <c r="AB258" s="3"/>
      <c r="AC258" s="3"/>
      <c r="AD258" s="3"/>
    </row>
    <row r="259" spans="1:30" ht="27.75" customHeight="1">
      <c r="A259" s="81"/>
      <c r="B259" s="582" t="s">
        <v>250</v>
      </c>
      <c r="C259" s="583"/>
      <c r="D259" s="65" t="str">
        <f>'Rapide - Récapitulatif'!$H$9&amp;""&amp;"  :"</f>
        <v>Logiciel A  :</v>
      </c>
      <c r="E259" s="555" t="str">
        <f>'Rapide - Récapitulatif'!$I$9</f>
        <v>Terminal Urgences</v>
      </c>
      <c r="F259" s="526"/>
      <c r="G259" s="527"/>
      <c r="H259" s="117" t="str">
        <f>'Rapide - Récapitulatif'!$H$10&amp;""&amp;"  :"</f>
        <v>Logiciel B  :</v>
      </c>
      <c r="I259" s="523" t="str">
        <f>'Rapide - Récapitulatif'!$I$10</f>
        <v>Logiciel facturation</v>
      </c>
      <c r="J259" s="521"/>
      <c r="K259" s="522"/>
      <c r="L259" s="118" t="str">
        <f>'Rapide - Récapitulatif'!$H$11&amp;""&amp;"  :"</f>
        <v>Logiciel C  :</v>
      </c>
      <c r="M259" s="524" t="str">
        <f>'Rapide - Récapitulatif'!$I$11</f>
        <v>Logiciel PMSI</v>
      </c>
      <c r="N259" s="521"/>
      <c r="O259" s="522"/>
      <c r="P259" s="68" t="str">
        <f>'Complet - Récapitulatif'!$H$12&amp;""&amp;"  :"</f>
        <v>Logiciel D  :</v>
      </c>
      <c r="Q259" s="525" t="str">
        <f>'Complet - Récapitulatif'!$I$12</f>
        <v>Logiciel Laboratoire</v>
      </c>
      <c r="R259" s="526"/>
      <c r="S259" s="527"/>
      <c r="T259" s="120" t="str">
        <f>'Rapide - Récapitulatif'!$H$13&amp;""&amp;"  :"</f>
        <v>Logiciel E  :</v>
      </c>
      <c r="U259" s="528" t="str">
        <f>'Complet - Récapitulatif'!$I$13</f>
        <v>Logiciel Imagerie</v>
      </c>
      <c r="V259" s="521"/>
      <c r="W259" s="529"/>
      <c r="X259" s="10"/>
      <c r="Y259" s="10"/>
      <c r="Z259" s="10"/>
      <c r="AA259" s="10"/>
      <c r="AB259" s="10"/>
      <c r="AC259" s="10"/>
      <c r="AD259" s="10"/>
    </row>
    <row r="260" spans="1:30" ht="27.75" customHeight="1">
      <c r="A260" s="81"/>
      <c r="B260" s="70" t="s">
        <v>115</v>
      </c>
      <c r="C260" s="71" t="s">
        <v>116</v>
      </c>
      <c r="D260" s="72" t="s">
        <v>117</v>
      </c>
      <c r="E260" s="72" t="s">
        <v>118</v>
      </c>
      <c r="F260" s="73" t="s">
        <v>119</v>
      </c>
      <c r="G260" s="72" t="s">
        <v>120</v>
      </c>
      <c r="H260" s="74" t="s">
        <v>117</v>
      </c>
      <c r="I260" s="74" t="s">
        <v>118</v>
      </c>
      <c r="J260" s="74" t="s">
        <v>119</v>
      </c>
      <c r="K260" s="74" t="s">
        <v>120</v>
      </c>
      <c r="L260" s="75" t="s">
        <v>117</v>
      </c>
      <c r="M260" s="75" t="s">
        <v>118</v>
      </c>
      <c r="N260" s="75" t="s">
        <v>119</v>
      </c>
      <c r="O260" s="75" t="s">
        <v>120</v>
      </c>
      <c r="P260" s="76" t="s">
        <v>117</v>
      </c>
      <c r="Q260" s="77" t="s">
        <v>118</v>
      </c>
      <c r="R260" s="78" t="s">
        <v>119</v>
      </c>
      <c r="S260" s="78" t="s">
        <v>120</v>
      </c>
      <c r="T260" s="79" t="s">
        <v>117</v>
      </c>
      <c r="U260" s="79" t="s">
        <v>118</v>
      </c>
      <c r="V260" s="79" t="s">
        <v>119</v>
      </c>
      <c r="W260" s="80" t="s">
        <v>120</v>
      </c>
      <c r="X260" s="10"/>
      <c r="Y260" s="10"/>
      <c r="Z260" s="10"/>
      <c r="AA260" s="10"/>
      <c r="AB260" s="10"/>
      <c r="AC260" s="10"/>
      <c r="AD260" s="10"/>
    </row>
    <row r="261" spans="1:30" ht="16">
      <c r="A261" s="240"/>
      <c r="B261" s="241" t="s">
        <v>251</v>
      </c>
      <c r="C261" s="242" t="s">
        <v>252</v>
      </c>
      <c r="D261" s="243" t="s">
        <v>253</v>
      </c>
      <c r="E261" s="149" t="s">
        <v>124</v>
      </c>
      <c r="F261" s="244" t="str">
        <f>IF(D261="Non supporté","NS",IF(E261="Non testé","NR",IF(E261="Intégration","OK",IF(E261="Echec","KO","-"))))</f>
        <v>NR</v>
      </c>
      <c r="G261" s="245"/>
      <c r="H261" s="243" t="s">
        <v>253</v>
      </c>
      <c r="I261" s="149" t="s">
        <v>124</v>
      </c>
      <c r="J261" s="244" t="str">
        <f>IF(H261="Non supporté","NS",IF(I261="Non testé","NR",IF(I261="Intégration","OK",IF(I261="Echec","KO","-"))))</f>
        <v>NR</v>
      </c>
      <c r="K261" s="245"/>
      <c r="L261" s="243" t="s">
        <v>253</v>
      </c>
      <c r="M261" s="149" t="s">
        <v>124</v>
      </c>
      <c r="N261" s="244" t="str">
        <f>IF(L261="Non supporté","NS",IF(M261="Non testé","NR",IF(M261="Intégration","OK",IF(M261="Echec","KO","-"))))</f>
        <v>NR</v>
      </c>
      <c r="O261" s="245"/>
      <c r="P261" s="243" t="s">
        <v>253</v>
      </c>
      <c r="Q261" s="149" t="s">
        <v>124</v>
      </c>
      <c r="R261" s="244" t="str">
        <f>IF(P261="Non supporté","NS",IF(Q261="Non testé","NR",IF(Q261="Intégration","OK",IF(Q261="Echec","KO","-"))))</f>
        <v>NR</v>
      </c>
      <c r="S261" s="245"/>
      <c r="T261" s="243" t="s">
        <v>253</v>
      </c>
      <c r="U261" s="149" t="s">
        <v>124</v>
      </c>
      <c r="V261" s="244" t="str">
        <f>IF(T261="Non supporté","NS",IF(U261="Non testé","NR",IF(U261="Intégration","OK",IF(U261="Echec","KO","-"))))</f>
        <v>NR</v>
      </c>
      <c r="W261" s="245"/>
      <c r="X261" s="3"/>
      <c r="Y261" s="3"/>
      <c r="Z261" s="3"/>
      <c r="AA261" s="3"/>
      <c r="AB261" s="3"/>
      <c r="AC261" s="3"/>
      <c r="AD261" s="3"/>
    </row>
    <row r="262" spans="1:30"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row>
    <row r="263" spans="1:30"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row>
    <row r="264" spans="1:30"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row>
    <row r="265" spans="1:30"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row>
    <row r="266" spans="1:30"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row>
    <row r="267" spans="1:30"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row>
    <row r="268" spans="1:30"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row>
    <row r="269" spans="1:30"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row>
  </sheetData>
  <mergeCells count="251">
    <mergeCell ref="L98:O98"/>
    <mergeCell ref="P98:S98"/>
    <mergeCell ref="T98:W98"/>
    <mergeCell ref="B157:C157"/>
    <mergeCell ref="D157:G157"/>
    <mergeCell ref="H157:K157"/>
    <mergeCell ref="L157:O157"/>
    <mergeCell ref="P157:S157"/>
    <mergeCell ref="T157:W157"/>
    <mergeCell ref="H101:W101"/>
    <mergeCell ref="B101:G101"/>
    <mergeCell ref="B102:C102"/>
    <mergeCell ref="E102:G102"/>
    <mergeCell ref="I102:K102"/>
    <mergeCell ref="M102:O102"/>
    <mergeCell ref="Q102:S102"/>
    <mergeCell ref="U102:W102"/>
    <mergeCell ref="B106:G106"/>
    <mergeCell ref="H106:W106"/>
    <mergeCell ref="E107:G107"/>
    <mergeCell ref="I107:K107"/>
    <mergeCell ref="M107:O107"/>
    <mergeCell ref="Q107:S107"/>
    <mergeCell ref="U107:W107"/>
    <mergeCell ref="B158:C158"/>
    <mergeCell ref="D158:G158"/>
    <mergeCell ref="H158:K158"/>
    <mergeCell ref="L158:O158"/>
    <mergeCell ref="P158:S158"/>
    <mergeCell ref="T158:W158"/>
    <mergeCell ref="B34:C34"/>
    <mergeCell ref="D34:G34"/>
    <mergeCell ref="H34:K34"/>
    <mergeCell ref="L34:O34"/>
    <mergeCell ref="P34:S34"/>
    <mergeCell ref="T34:W34"/>
    <mergeCell ref="G36:W36"/>
    <mergeCell ref="B36:F36"/>
    <mergeCell ref="B37:C37"/>
    <mergeCell ref="E37:G37"/>
    <mergeCell ref="I37:K37"/>
    <mergeCell ref="M37:O37"/>
    <mergeCell ref="Q37:S37"/>
    <mergeCell ref="U37:W37"/>
    <mergeCell ref="B41:F41"/>
    <mergeCell ref="G41:W41"/>
    <mergeCell ref="E42:G42"/>
    <mergeCell ref="I42:K42"/>
    <mergeCell ref="B3:F3"/>
    <mergeCell ref="G3:W3"/>
    <mergeCell ref="E4:G4"/>
    <mergeCell ref="I4:K4"/>
    <mergeCell ref="M4:O4"/>
    <mergeCell ref="Q4:S4"/>
    <mergeCell ref="U4:W4"/>
    <mergeCell ref="B4:C4"/>
    <mergeCell ref="B33:C33"/>
    <mergeCell ref="D33:G33"/>
    <mergeCell ref="H33:K33"/>
    <mergeCell ref="L33:O33"/>
    <mergeCell ref="P33:S33"/>
    <mergeCell ref="T33:W33"/>
    <mergeCell ref="M42:O42"/>
    <mergeCell ref="Q42:S42"/>
    <mergeCell ref="U42:W42"/>
    <mergeCell ref="B42:C42"/>
    <mergeCell ref="B160:G160"/>
    <mergeCell ref="B161:C161"/>
    <mergeCell ref="E161:G161"/>
    <mergeCell ref="I161:K161"/>
    <mergeCell ref="M161:O161"/>
    <mergeCell ref="Q161:S161"/>
    <mergeCell ref="U161:W161"/>
    <mergeCell ref="B56:C56"/>
    <mergeCell ref="D56:G56"/>
    <mergeCell ref="H56:K56"/>
    <mergeCell ref="L56:O56"/>
    <mergeCell ref="P56:S56"/>
    <mergeCell ref="T56:W56"/>
    <mergeCell ref="B58:F58"/>
    <mergeCell ref="G58:W58"/>
    <mergeCell ref="E59:G59"/>
    <mergeCell ref="I59:K59"/>
    <mergeCell ref="M59:O59"/>
    <mergeCell ref="Q59:S59"/>
    <mergeCell ref="U59:W59"/>
    <mergeCell ref="Q64:S64"/>
    <mergeCell ref="U64:W64"/>
    <mergeCell ref="H160:W160"/>
    <mergeCell ref="B128:C128"/>
    <mergeCell ref="B235:G235"/>
    <mergeCell ref="H235:W235"/>
    <mergeCell ref="B236:C236"/>
    <mergeCell ref="D236:G236"/>
    <mergeCell ref="H236:W236"/>
    <mergeCell ref="B184:C184"/>
    <mergeCell ref="B207:C207"/>
    <mergeCell ref="D207:G207"/>
    <mergeCell ref="H207:K207"/>
    <mergeCell ref="L207:O207"/>
    <mergeCell ref="P207:S207"/>
    <mergeCell ref="T207:W207"/>
    <mergeCell ref="B209:G209"/>
    <mergeCell ref="H209:W209"/>
    <mergeCell ref="B165:G165"/>
    <mergeCell ref="H165:W165"/>
    <mergeCell ref="B166:C166"/>
    <mergeCell ref="I166:K166"/>
    <mergeCell ref="M166:O166"/>
    <mergeCell ref="Q166:S166"/>
    <mergeCell ref="D237:W240"/>
    <mergeCell ref="H241:W241"/>
    <mergeCell ref="L256:O256"/>
    <mergeCell ref="P256:S256"/>
    <mergeCell ref="B241:G241"/>
    <mergeCell ref="E242:G242"/>
    <mergeCell ref="I242:K242"/>
    <mergeCell ref="M242:O242"/>
    <mergeCell ref="Q242:S242"/>
    <mergeCell ref="U242:W242"/>
    <mergeCell ref="B256:C256"/>
    <mergeCell ref="T256:W256"/>
    <mergeCell ref="M259:O259"/>
    <mergeCell ref="Q259:S259"/>
    <mergeCell ref="D256:G256"/>
    <mergeCell ref="H256:K256"/>
    <mergeCell ref="B258:G258"/>
    <mergeCell ref="H258:W258"/>
    <mergeCell ref="B259:C259"/>
    <mergeCell ref="E259:G259"/>
    <mergeCell ref="I259:K259"/>
    <mergeCell ref="U259:W259"/>
    <mergeCell ref="U166:W166"/>
    <mergeCell ref="Q171:S171"/>
    <mergeCell ref="U171:W171"/>
    <mergeCell ref="E166:G166"/>
    <mergeCell ref="B170:G170"/>
    <mergeCell ref="H170:W170"/>
    <mergeCell ref="B171:C171"/>
    <mergeCell ref="E171:G171"/>
    <mergeCell ref="I171:K171"/>
    <mergeCell ref="M171:O171"/>
    <mergeCell ref="B175:G175"/>
    <mergeCell ref="H175:W175"/>
    <mergeCell ref="E176:G176"/>
    <mergeCell ref="I176:K176"/>
    <mergeCell ref="M176:O176"/>
    <mergeCell ref="Q176:S176"/>
    <mergeCell ref="U176:W176"/>
    <mergeCell ref="B176:C176"/>
    <mergeCell ref="B181:C181"/>
    <mergeCell ref="D181:G181"/>
    <mergeCell ref="H181:K181"/>
    <mergeCell ref="L181:O181"/>
    <mergeCell ref="P181:S181"/>
    <mergeCell ref="T181:W181"/>
    <mergeCell ref="B183:G183"/>
    <mergeCell ref="H183:W183"/>
    <mergeCell ref="E184:G184"/>
    <mergeCell ref="I184:K184"/>
    <mergeCell ref="M184:O184"/>
    <mergeCell ref="Q184:S184"/>
    <mergeCell ref="U184:W184"/>
    <mergeCell ref="B210:C210"/>
    <mergeCell ref="B233:C233"/>
    <mergeCell ref="D233:G233"/>
    <mergeCell ref="H233:K233"/>
    <mergeCell ref="L233:O233"/>
    <mergeCell ref="P233:S233"/>
    <mergeCell ref="T233:W233"/>
    <mergeCell ref="E210:G210"/>
    <mergeCell ref="I210:K210"/>
    <mergeCell ref="M210:O210"/>
    <mergeCell ref="Q210:S210"/>
    <mergeCell ref="U210:W210"/>
    <mergeCell ref="B46:F46"/>
    <mergeCell ref="G46:W46"/>
    <mergeCell ref="B47:C47"/>
    <mergeCell ref="E47:G47"/>
    <mergeCell ref="I47:K47"/>
    <mergeCell ref="M47:O47"/>
    <mergeCell ref="B51:F51"/>
    <mergeCell ref="G51:W51"/>
    <mergeCell ref="E52:G52"/>
    <mergeCell ref="I52:K52"/>
    <mergeCell ref="M52:O52"/>
    <mergeCell ref="Q52:S52"/>
    <mergeCell ref="U52:W52"/>
    <mergeCell ref="B52:C52"/>
    <mergeCell ref="Q47:S47"/>
    <mergeCell ref="U47:W47"/>
    <mergeCell ref="B59:C59"/>
    <mergeCell ref="B63:F63"/>
    <mergeCell ref="G63:W63"/>
    <mergeCell ref="B64:C64"/>
    <mergeCell ref="E64:G64"/>
    <mergeCell ref="I64:K64"/>
    <mergeCell ref="M64:O64"/>
    <mergeCell ref="B99:C99"/>
    <mergeCell ref="D99:G99"/>
    <mergeCell ref="H99:K99"/>
    <mergeCell ref="L99:O99"/>
    <mergeCell ref="P99:S99"/>
    <mergeCell ref="T99:W99"/>
    <mergeCell ref="B68:F68"/>
    <mergeCell ref="G68:W68"/>
    <mergeCell ref="E69:G69"/>
    <mergeCell ref="I69:K69"/>
    <mergeCell ref="M69:O69"/>
    <mergeCell ref="Q69:S69"/>
    <mergeCell ref="U69:W69"/>
    <mergeCell ref="B69:C69"/>
    <mergeCell ref="B98:C98"/>
    <mergeCell ref="D98:G98"/>
    <mergeCell ref="H98:K98"/>
    <mergeCell ref="B107:C107"/>
    <mergeCell ref="B112:C112"/>
    <mergeCell ref="D112:G112"/>
    <mergeCell ref="H112:K112"/>
    <mergeCell ref="L112:O112"/>
    <mergeCell ref="P112:S112"/>
    <mergeCell ref="T112:W112"/>
    <mergeCell ref="B114:G114"/>
    <mergeCell ref="H114:W114"/>
    <mergeCell ref="B115:C115"/>
    <mergeCell ref="I115:K115"/>
    <mergeCell ref="M115:O115"/>
    <mergeCell ref="Q115:S115"/>
    <mergeCell ref="U115:W115"/>
    <mergeCell ref="E115:G115"/>
    <mergeCell ref="B119:G119"/>
    <mergeCell ref="H119:W119"/>
    <mergeCell ref="H127:W127"/>
    <mergeCell ref="D125:G125"/>
    <mergeCell ref="B127:G127"/>
    <mergeCell ref="E128:G128"/>
    <mergeCell ref="I128:K128"/>
    <mergeCell ref="M128:O128"/>
    <mergeCell ref="Q128:S128"/>
    <mergeCell ref="U128:W128"/>
    <mergeCell ref="B120:C120"/>
    <mergeCell ref="E120:G120"/>
    <mergeCell ref="I120:K120"/>
    <mergeCell ref="M120:O120"/>
    <mergeCell ref="Q120:S120"/>
    <mergeCell ref="U120:W120"/>
    <mergeCell ref="B125:C125"/>
    <mergeCell ref="H125:K125"/>
    <mergeCell ref="L125:O125"/>
    <mergeCell ref="P125:S125"/>
    <mergeCell ref="T125:W125"/>
  </mergeCells>
  <conditionalFormatting sqref="F6:F32 J6:J32 N6:N32 R6:R32 V6:V32 F39 J39 N39 R39 V39 J44 N44 R44 V44 F49 J49 N49 R49 V49 F54:F55 J54:J55 N54:N55 R54:R55 V54:V55 F61 J61 N61 R61 V61 F65:F66 J65:J66 N65:N66 R65:R66 V65:V66 F71:F97 J71:J97 N71:N97 R71:R97 V71:V97 F104 J104 N104 R104 V104 F109:F111 J109:J111 N109:N111 R109:R111 V109:V111 F117 J117 N117 R117 V117 F122:F124 J122:J124 N122:N124 R122:R124 V122:V124 F130:F156 J130:J156 N130:N156 R130:R156 V130:V156 F163 J163 N163 R163 V163 F168 J168 N168 R168 V168 F173:F174 J173:J174 N173:N174 R173:R174 V173:V174 F177:F180 J177:J180 N177:N180 R177:R180 V177:V180 F186:F206 J186:J206 N186:N206 R186:R206 V186:V206 F212:F232 J212:J232 N212:N232 R212:R232 V212:V232 F244:F255 J244:J255 N244:N255 R244:R255 V244:V255 F261 J261 N261 R261 V261">
    <cfRule type="cellIs" dxfId="21" priority="1" operator="equal">
      <formula>"NR"</formula>
    </cfRule>
    <cfRule type="cellIs" dxfId="20" priority="2" operator="equal">
      <formula>"OK"</formula>
    </cfRule>
    <cfRule type="cellIs" dxfId="19" priority="3" operator="equal">
      <formula>"KO"</formula>
    </cfRule>
    <cfRule type="cellIs" dxfId="18" priority="4" operator="equal">
      <formula>"NS"</formula>
    </cfRule>
  </conditionalFormatting>
  <conditionalFormatting sqref="H6:H26 F6:F32 J6:J32 N6:N32 R6:R32 V6:V32 H28:H34 F39 J39 N39 R39 V39 F44 J44 N44 R44 V44 F49 J49 N49 R49 V49 F54:F55 J54:J55 N54:N55 R54:R55 V54:V55 H56 F61 J61 N61 R61 V61 F65:F66 J65:J66 N65:N66 R65:R66 V65:V66 F71:F97 J71:J97 N71:N97 R71:R97 V71:V97 F104 J104 N104 R104 V104 F109:F111 J109:J111 N109:N111 R109:R111 V109:V111 F117 J117 N117 R117 V117 F122:F124 J122:J124 N122:N124 R122:R124 V122:V124 F130:F156 J130:J156 N130:N156 R130:R156 V130:V156 F163 J163 N163 R163 V163 F168 J168 N168 R168 V168 F173:F174 J173:J174 N173:N174 R173:R174 V173:V174 F177:F180 J177:J180 N177:N180 R177:R180 V177:V180 F186:F206 J186:J206 N186:N206 R186:R206 V186:V206 F212:F232 J212:J232 N212:N232 R212:R232 V212:V232 F244:F255 J244:J255 N244:N255 R244:R255 V244:V255 F261 J261 N261 R261 V261">
    <cfRule type="cellIs" dxfId="17" priority="5" operator="equal">
      <formula>"NC"</formula>
    </cfRule>
  </conditionalFormatting>
  <conditionalFormatting sqref="H6:H26 F6:F32 J6:J32 N6:N32 R6:R32 V6:V32 H28:H34 F39 J39 N39 R39 V39 F44 J44 N44 R44 V44 F49 J49 N49 R49 V49 F54:F55 J54:J55 N54:N55 R54:R55 V54:V55 H56 F61 J61 N61 R61 V61 F65:F66 J65:J66 N65:N66 R65:R66 V65:V66 F104 J104 N104 R104 V104 F109:F111 J109:J111 N109:N111 R109:R111 V109:V111 F117 J117 N117 R117 V117 F122:F123 J122:J123 N122:N123 R122:R123 V122:V123 F178:F179 J178:J179 N178:N179 R178:R179 V178:V179 F232 F244:F255 J244:J255 N244:N255 R244:R255 V244:V255 F261 J261 N261 R261 V261">
    <cfRule type="cellIs" dxfId="16" priority="6" operator="equal">
      <formula>"NR"</formula>
    </cfRule>
    <cfRule type="cellIs" dxfId="15" priority="7" operator="equal">
      <formula>"OK"</formula>
    </cfRule>
    <cfRule type="cellIs" dxfId="14" priority="8" operator="equal">
      <formula>"KO"</formula>
    </cfRule>
  </conditionalFormatting>
  <dataValidations count="19">
    <dataValidation type="list" allowBlank="1" showErrorMessage="1" sqref="D245 H245 L245 P245 T245 D250:D251 H250:H251 L250:L251 P250:P251 T250:T251" xr:uid="{00000000-0002-0000-0200-000000000000}">
      <formula1>"Conservé,Non supporté"</formula1>
    </dataValidation>
    <dataValidation type="list" allowBlank="1" showErrorMessage="1" sqref="L33:L34 L56 L98:L99 L112 L125 L157:L158 L181 L207 L233 L256 T33:T34 T56 T98:T99 T112 T125 T157:T158 T181 T207 T233 T256 D33:D34 D56 D98:D99 D112 D125 D157:D158 D181 D207 D233 D256 P33:P34 P56 P98:P99 P112 P125 P157:P158 P181 P207 P233 P256 H33:H34 H56 H98:H99 H112 H125 H157:H158 H181 H207 H233 H256" xr:uid="{00000000-0002-0000-0200-000001000000}">
      <formula1>"-,Validé sans réserve,Validé avec réserves,Non validé"</formula1>
    </dataValidation>
    <dataValidation type="list" allowBlank="1" showErrorMessage="1" sqref="D253:D255 H253:H255 L253:L255 P253:P255 T253:T255" xr:uid="{00000000-0002-0000-0200-000003000000}">
      <formula1>"Rappatriés,Non supporté"</formula1>
    </dataValidation>
    <dataValidation type="list" allowBlank="1" showErrorMessage="1" sqref="D248:D249 H248:H249 L248:L249 P248:P249 T248:T249" xr:uid="{00000000-0002-0000-0200-000004000000}">
      <formula1>"Aucun,Non supporté"</formula1>
    </dataValidation>
    <dataValidation type="list" allowBlank="1" showErrorMessage="1" sqref="D6 H6 L6 P6 T6 D30 H30 L30 P30 T30 D39 H39 L39 P39 T39 H44 L44 P44 T44 D49 H49 L49 P49 T49 D54 H54 L54 P54 T54 D61 H61 L61 P61 T61 D66 H66 L66 P66 T66 D71 H71 L71 P71 T71 D104 H104 L104 P104 T104 D109 H109 L109 P109 T109 D111 H111 L111 P111 T111 D117 H117 L117 P117 T117 D130 H130 L130 P130 T130 D154 H154 L154 P154 T154 D10:D11 H10:H11 L10:L11 P10:P11 T10:T11 D14:D26 H14:H26 L14:L26 P14:P26 T14:T26 D75:D76 H75:H76 L75:L76 P75:P76 T75:T76 D79:D91 H79:H91 L79:L91 P79:P91 T79:T91 D96 H96 L96 P96 T96 D134:D135 H134:H135 L134:L135 P134:P135 T134:T135 D138:D150 H138:H150 L138:L150 P138:P150 T138:T150 D178:D179 H178:H179 L178:L179 P178:P179 T178:T179" xr:uid="{00000000-0002-0000-0200-000005000000}">
      <formula1>"Intégration,Non supporté"</formula1>
    </dataValidation>
    <dataValidation type="list" allowBlank="1" showErrorMessage="1" sqref="D55 H55 L55 P55 T55 D110 H110 L110 P110 T110 D122:D123 H122:H123 L122:L123 P122:P123 T122:T123" xr:uid="{00000000-0002-0000-0200-000008000000}">
      <formula1>"Suppression,Non supporté"</formula1>
    </dataValidation>
    <dataValidation type="list" allowBlank="1" showErrorMessage="1" sqref="D93 H93 L93 P93 T93" xr:uid="{00000000-0002-0000-0200-000009000000}">
      <formula1>"Non concerné,Intégration,Non supporté"</formula1>
    </dataValidation>
    <dataValidation type="list" allowBlank="1" showErrorMessage="1" sqref="D28 H28 L28 P28 T28 D95 H95 L95 P95 T95 D97 H97 L97 P97 T97 D152 H152 L152 P152 T152" xr:uid="{00000000-0002-0000-0200-00000A000000}">
      <formula1>"Non concerné,Intégration"</formula1>
    </dataValidation>
    <dataValidation type="list" allowBlank="1" showErrorMessage="1" sqref="D252 H252 L252 P252 T252" xr:uid="{00000000-0002-0000-0200-00000B000000}">
      <formula1>"Rappatriées,Non supporté"</formula1>
    </dataValidation>
    <dataValidation type="list" allowBlank="1" showErrorMessage="1" sqref="E244 I244 M244 Q244 U244 E246 I246 M246 Q246 U246 E248 I248 M248 Q248 U248 E250 I250 M250 Q250 U250 E252 I252 M252 Q252 U252 E254 I254 M254 Q254 U254 E261 I261 M261 Q261 U261" xr:uid="{00000000-0002-0000-0200-00000D000000}">
      <formula1>"Non testé,Conservée,Echec"</formula1>
    </dataValidation>
    <dataValidation type="list" allowBlank="1" showErrorMessage="1" sqref="E28 I28 M28 Q28 U28 E30 I30 M30 Q30 U30 E93 I93 M93 Q93 U93 E95 I95 M95 Q95 U95 E97 I97 M97 Q97 U97 E152 I152 M152 Q152 U152" xr:uid="{00000000-0002-0000-0200-00000F000000}">
      <formula1>"Non concerné,Non testé,Intégration,Echec"</formula1>
    </dataValidation>
    <dataValidation type="list" allowBlank="1" showErrorMessage="1" sqref="D244 H244 L244 P244 T244" xr:uid="{00000000-0002-0000-0200-000012000000}">
      <formula1>"Conservés,Non supporté"</formula1>
    </dataValidation>
    <dataValidation type="list" allowBlank="1" showErrorMessage="1" sqref="D124 H124 L124 P124 T124 D163 H163 L163 P163 T163 D168 H168 L168 P168 T168 D173 H173 L173 P173 T173 D180 H180 L180 P180 T180 D186:D206 H186:H206 L186:L206 P186:P206 T186:T206 D212:D232 H212:H232 L212:L232 P212:P232 T212:T232" xr:uid="{00000000-0002-0000-0200-000013000000}">
      <formula1>"Modification,Non supporté"</formula1>
    </dataValidation>
    <dataValidation type="list" allowBlank="1" showErrorMessage="1" sqref="D247 H247 L247 P247 T247" xr:uid="{00000000-0002-0000-0200-000016000000}">
      <formula1>"Rappatrié,Non supporté"</formula1>
    </dataValidation>
    <dataValidation type="list" allowBlank="1" showErrorMessage="1" sqref="D246 H246 L246 P246 T246" xr:uid="{00000000-0002-0000-0200-000017000000}">
      <formula1>"Désactivé,Non supporté"</formula1>
    </dataValidation>
    <dataValidation type="list" allowBlank="1" showErrorMessage="1" sqref="E29 I29 M29 Q29 U29 E94 I94 M94 Q94 U94 E96 I96 M96 Q96 U96 E6:E26 I6:I26 M6:M26 Q6:Q26 U6:U26 E32 I32 M32 Q32 U32 E39 I39 M39 Q39 U39 E44 I44 M44 Q44 U44 E49 I49 M49 Q49 U49 E54:E55 I54:I55 M54:M55 Q54:Q55 U54:U55 E61 I61 M61 Q61 U61 E66 I66 M66 Q66 U66 E71:E91 I71:I91 M71:M91 Q71:Q91 U71:U91 E104 I104 M104 Q104 U104 E109:E111 I109:I111 M109:M111 Q109:Q111 U109:U111 E117 I117 M117 Q117 U117 E123:E124 I123:I124 M123:M124 Q123:Q124 U123:U124 E130:E150 I130:I150 M130:M150 Q130:Q150 U130:U150 E153:E154 I153:I154 M153:M154 Q153:Q154 U153:U154 E156 I156 M156 Q156 U156 E163 I163 M163 Q163 U163 E168 I168 M168 Q168 U168 E173 I173 M173 Q173 U173 E179:E180 I179:I180 M179:M180 Q179:Q180 U179:U180 E186:E206 I186:I206 M186:M206 Q186:Q206 U186:U206 E212:E232 I212:I232 M212:M232 Q212:Q232 U212:U232" xr:uid="{00000000-0002-0000-0200-000018000000}">
      <formula1>"Non testé,Intégration,Echec"</formula1>
    </dataValidation>
    <dataValidation type="list" allowBlank="1" showErrorMessage="1" sqref="E122 I122 M122 Q122 U122 E178 I178 M178 Q178 U178" xr:uid="{00000000-0002-0000-0200-00001A000000}">
      <formula1>"Non testé,Suppression,Echec"</formula1>
    </dataValidation>
    <dataValidation type="list" allowBlank="1" showErrorMessage="1" sqref="E245 I245 M245 Q245 U245 E247 I247 M247 Q247 U247 E249 I249 M249 Q249 U249 E251 I251 M251 Q251 U251 E253 I253 M253 Q253 U253 E255 I255 M255 Q255 U255" xr:uid="{00000000-0002-0000-0200-00001B000000}">
      <formula1>"Non testé,Supprimée,Echec"</formula1>
    </dataValidation>
    <dataValidation type="list" allowBlank="1" showErrorMessage="1" sqref="D261 H261 L261 P261 T261" xr:uid="{00000000-0002-0000-0200-00001D000000}">
      <formula1>"Modifié,Non supporté"</formula1>
    </dataValidation>
  </dataValidations>
  <pageMargins left="0.7" right="0.7" top="0.75" bottom="0.75" header="0" footer="0"/>
  <pageSetup orientation="landscape"/>
  <tableParts count="61">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V71"/>
  <sheetViews>
    <sheetView showGridLines="0" workbookViewId="0">
      <selection activeCell="E36" sqref="E36"/>
    </sheetView>
  </sheetViews>
  <sheetFormatPr baseColWidth="10" defaultColWidth="11.1640625" defaultRowHeight="15" customHeight="1"/>
  <cols>
    <col min="1" max="1" width="3.5" customWidth="1"/>
    <col min="2" max="3" width="13.33203125" customWidth="1"/>
    <col min="4" max="4" width="6.83203125" customWidth="1"/>
    <col min="5" max="6" width="18" customWidth="1"/>
    <col min="7" max="7" width="6.6640625" customWidth="1"/>
    <col min="8" max="8" width="8.6640625" customWidth="1"/>
    <col min="9" max="9" width="18.33203125" customWidth="1"/>
    <col min="10" max="10" width="8.6640625" customWidth="1"/>
    <col min="11" max="11" width="18.33203125" customWidth="1"/>
    <col min="12" max="12" width="8.6640625" customWidth="1"/>
    <col min="13" max="13" width="18.33203125" customWidth="1"/>
    <col min="14" max="14" width="8.6640625" customWidth="1"/>
    <col min="15" max="15" width="18.33203125" customWidth="1"/>
    <col min="16" max="16" width="8.6640625" customWidth="1"/>
    <col min="17" max="17" width="18.33203125" customWidth="1"/>
  </cols>
  <sheetData>
    <row r="1" spans="1:22" ht="12.75" customHeight="1">
      <c r="A1" s="246"/>
      <c r="B1" s="247"/>
      <c r="C1" s="247"/>
      <c r="D1" s="247"/>
      <c r="E1" s="247"/>
      <c r="F1" s="247"/>
      <c r="G1" s="246"/>
      <c r="H1" s="246"/>
      <c r="I1" s="246"/>
      <c r="J1" s="246"/>
      <c r="K1" s="247"/>
      <c r="L1" s="247"/>
      <c r="M1" s="247"/>
      <c r="N1" s="247"/>
      <c r="O1" s="247"/>
      <c r="P1" s="247"/>
      <c r="Q1" s="247"/>
      <c r="R1" s="247"/>
      <c r="S1" s="247"/>
      <c r="T1" s="247"/>
      <c r="U1" s="247"/>
      <c r="V1" s="247"/>
    </row>
    <row r="2" spans="1:22" ht="27.75" customHeight="1">
      <c r="A2" s="248"/>
      <c r="B2" s="616" t="s">
        <v>23</v>
      </c>
      <c r="C2" s="484"/>
      <c r="D2" s="484"/>
      <c r="E2" s="485"/>
      <c r="G2" s="617" t="s">
        <v>24</v>
      </c>
      <c r="H2" s="481"/>
      <c r="I2" s="481"/>
      <c r="J2" s="481"/>
      <c r="K2" s="482"/>
      <c r="L2" s="249"/>
      <c r="M2" s="249"/>
      <c r="N2" s="250"/>
      <c r="O2" s="250"/>
      <c r="P2" s="250"/>
      <c r="Q2" s="250"/>
      <c r="R2" s="250"/>
      <c r="S2" s="250"/>
      <c r="T2" s="248"/>
      <c r="U2" s="248"/>
      <c r="V2" s="248"/>
    </row>
    <row r="3" spans="1:22" ht="16">
      <c r="B3" s="486"/>
      <c r="C3" s="456"/>
      <c r="D3" s="456"/>
      <c r="E3" s="487"/>
      <c r="G3" s="492"/>
      <c r="H3" s="493"/>
      <c r="I3" s="493"/>
      <c r="J3" s="493"/>
      <c r="K3" s="494"/>
    </row>
    <row r="4" spans="1:22" ht="22.5" customHeight="1">
      <c r="A4" s="7"/>
      <c r="B4" s="486"/>
      <c r="C4" s="456"/>
      <c r="D4" s="456"/>
      <c r="E4" s="487"/>
      <c r="F4" s="8"/>
      <c r="G4" s="9"/>
      <c r="H4" s="9"/>
      <c r="M4" s="618"/>
      <c r="N4" s="481"/>
      <c r="O4" s="481"/>
      <c r="P4" s="482"/>
      <c r="Q4" s="8"/>
      <c r="R4" s="8"/>
      <c r="S4" s="8"/>
      <c r="T4" s="7"/>
      <c r="U4" s="7"/>
      <c r="V4" s="7"/>
    </row>
    <row r="5" spans="1:22" ht="22.5" customHeight="1">
      <c r="A5" s="7"/>
      <c r="B5" s="486"/>
      <c r="C5" s="456"/>
      <c r="D5" s="456"/>
      <c r="E5" s="487"/>
      <c r="F5" s="8"/>
      <c r="G5" s="9"/>
      <c r="H5" s="498" t="s">
        <v>25</v>
      </c>
      <c r="I5" s="470"/>
      <c r="M5" s="496"/>
      <c r="N5" s="456"/>
      <c r="O5" s="456"/>
      <c r="P5" s="497"/>
      <c r="Q5" s="8"/>
      <c r="R5" s="8"/>
      <c r="S5" s="8"/>
      <c r="T5" s="7"/>
      <c r="U5" s="7"/>
      <c r="V5" s="7"/>
    </row>
    <row r="6" spans="1:22" ht="22.5" customHeight="1">
      <c r="A6" s="7"/>
      <c r="B6" s="486"/>
      <c r="C6" s="456"/>
      <c r="D6" s="456"/>
      <c r="E6" s="487"/>
      <c r="F6" s="8"/>
      <c r="G6" s="9"/>
      <c r="H6" s="499"/>
      <c r="I6" s="470"/>
      <c r="M6" s="496"/>
      <c r="N6" s="456"/>
      <c r="O6" s="456"/>
      <c r="P6" s="497"/>
      <c r="Q6" s="8"/>
      <c r="R6" s="8"/>
      <c r="S6" s="8"/>
      <c r="T6" s="7"/>
      <c r="U6" s="7"/>
      <c r="V6" s="7"/>
    </row>
    <row r="7" spans="1:22" ht="22.5" customHeight="1">
      <c r="A7" s="7"/>
      <c r="B7" s="486"/>
      <c r="C7" s="456"/>
      <c r="D7" s="456"/>
      <c r="E7" s="487"/>
      <c r="G7" s="9"/>
      <c r="M7" s="496"/>
      <c r="N7" s="456"/>
      <c r="O7" s="456"/>
      <c r="P7" s="497"/>
      <c r="Q7" s="8"/>
      <c r="R7" s="8"/>
      <c r="S7" s="8"/>
      <c r="T7" s="7"/>
      <c r="U7" s="7"/>
      <c r="V7" s="7"/>
    </row>
    <row r="8" spans="1:22" ht="22.5" customHeight="1">
      <c r="A8" s="7"/>
      <c r="B8" s="488"/>
      <c r="C8" s="489"/>
      <c r="D8" s="489"/>
      <c r="E8" s="490"/>
      <c r="G8" s="10"/>
      <c r="H8" s="480" t="s">
        <v>26</v>
      </c>
      <c r="I8" s="481"/>
      <c r="J8" s="481"/>
      <c r="K8" s="482"/>
      <c r="M8" s="496"/>
      <c r="N8" s="456"/>
      <c r="O8" s="456"/>
      <c r="P8" s="497"/>
      <c r="Q8" s="8"/>
      <c r="R8" s="8"/>
      <c r="S8" s="8"/>
      <c r="T8" s="7"/>
      <c r="U8" s="7"/>
      <c r="V8" s="7"/>
    </row>
    <row r="9" spans="1:22" ht="22.5" customHeight="1">
      <c r="A9" s="7"/>
      <c r="E9" s="8"/>
      <c r="F9" s="8"/>
      <c r="G9" s="9"/>
      <c r="H9" s="11" t="s">
        <v>27</v>
      </c>
      <c r="I9" s="474" t="s">
        <v>28</v>
      </c>
      <c r="J9" s="469"/>
      <c r="K9" s="470"/>
      <c r="M9" s="492"/>
      <c r="N9" s="493"/>
      <c r="O9" s="493"/>
      <c r="P9" s="494"/>
      <c r="Q9" s="8"/>
      <c r="R9" s="8"/>
      <c r="S9" s="8"/>
      <c r="T9" s="7"/>
      <c r="U9" s="7"/>
      <c r="V9" s="7"/>
    </row>
    <row r="10" spans="1:22" ht="22.5" customHeight="1">
      <c r="A10" s="7"/>
      <c r="D10" s="498" t="s">
        <v>29</v>
      </c>
      <c r="E10" s="469"/>
      <c r="F10" s="470"/>
      <c r="G10" s="10"/>
      <c r="H10" s="12" t="s">
        <v>30</v>
      </c>
      <c r="I10" s="474" t="s">
        <v>31</v>
      </c>
      <c r="J10" s="469"/>
      <c r="K10" s="470"/>
      <c r="Q10" s="8"/>
      <c r="R10" s="8"/>
      <c r="S10" s="8"/>
      <c r="T10" s="7"/>
      <c r="U10" s="7"/>
      <c r="V10" s="7"/>
    </row>
    <row r="11" spans="1:22" ht="22.5" customHeight="1">
      <c r="A11" s="7"/>
      <c r="D11" s="475"/>
      <c r="E11" s="469"/>
      <c r="F11" s="470"/>
      <c r="G11" s="10"/>
      <c r="H11" s="13" t="s">
        <v>32</v>
      </c>
      <c r="I11" s="474" t="s">
        <v>33</v>
      </c>
      <c r="J11" s="469"/>
      <c r="K11" s="470"/>
      <c r="Q11" s="8"/>
      <c r="R11" s="8"/>
      <c r="S11" s="8"/>
      <c r="T11" s="7"/>
      <c r="U11" s="7"/>
      <c r="V11" s="7"/>
    </row>
    <row r="12" spans="1:22" ht="22.5" customHeight="1">
      <c r="A12" s="248"/>
      <c r="D12" s="475"/>
      <c r="E12" s="469"/>
      <c r="F12" s="470"/>
      <c r="H12" s="14" t="s">
        <v>34</v>
      </c>
      <c r="I12" s="474" t="s">
        <v>35</v>
      </c>
      <c r="J12" s="469"/>
      <c r="K12" s="470"/>
      <c r="M12" s="480" t="s">
        <v>36</v>
      </c>
      <c r="N12" s="481"/>
      <c r="O12" s="481"/>
      <c r="P12" s="482"/>
      <c r="Q12" s="250"/>
      <c r="R12" s="250"/>
      <c r="S12" s="250"/>
      <c r="T12" s="248"/>
      <c r="U12" s="248"/>
      <c r="V12" s="248"/>
    </row>
    <row r="13" spans="1:22" ht="22.5" customHeight="1">
      <c r="A13" s="248"/>
      <c r="D13" s="475"/>
      <c r="E13" s="469"/>
      <c r="F13" s="470"/>
      <c r="H13" s="15" t="s">
        <v>37</v>
      </c>
      <c r="I13" s="474" t="s">
        <v>38</v>
      </c>
      <c r="J13" s="469"/>
      <c r="K13" s="470"/>
      <c r="M13" s="475" t="s">
        <v>39</v>
      </c>
      <c r="N13" s="469"/>
      <c r="O13" s="469"/>
      <c r="P13" s="470"/>
      <c r="Q13" s="250"/>
      <c r="R13" s="250"/>
      <c r="S13" s="250"/>
      <c r="T13" s="248"/>
      <c r="U13" s="248"/>
      <c r="V13" s="248"/>
    </row>
    <row r="14" spans="1:22" ht="22.5" customHeight="1">
      <c r="A14" s="248"/>
      <c r="D14" s="475"/>
      <c r="E14" s="469"/>
      <c r="F14" s="470"/>
      <c r="Q14" s="250"/>
      <c r="R14" s="250"/>
      <c r="S14" s="250"/>
      <c r="T14" s="248"/>
      <c r="U14" s="248"/>
      <c r="V14" s="248"/>
    </row>
    <row r="15" spans="1:22" ht="22.5" customHeight="1">
      <c r="P15" s="250"/>
    </row>
    <row r="16" spans="1:22" ht="30" customHeight="1">
      <c r="B16" s="468" t="s">
        <v>40</v>
      </c>
      <c r="C16" s="469"/>
      <c r="D16" s="469"/>
      <c r="E16" s="469"/>
      <c r="F16" s="470"/>
      <c r="H16" s="611" t="s">
        <v>41</v>
      </c>
      <c r="I16" s="467"/>
      <c r="J16" s="612" t="s">
        <v>42</v>
      </c>
      <c r="K16" s="467"/>
      <c r="L16" s="613" t="s">
        <v>43</v>
      </c>
      <c r="M16" s="467"/>
      <c r="N16" s="614" t="s">
        <v>44</v>
      </c>
      <c r="O16" s="467"/>
      <c r="P16" s="615" t="s">
        <v>45</v>
      </c>
      <c r="Q16" s="467"/>
    </row>
    <row r="17" spans="2:17" ht="15" customHeight="1">
      <c r="C17" s="609" t="s">
        <v>262</v>
      </c>
      <c r="D17" s="610"/>
      <c r="E17" s="251" t="s">
        <v>46</v>
      </c>
      <c r="F17" s="252" t="s">
        <v>47</v>
      </c>
      <c r="H17" s="253" t="s">
        <v>48</v>
      </c>
      <c r="I17" s="253" t="s">
        <v>49</v>
      </c>
      <c r="J17" s="254" t="s">
        <v>48</v>
      </c>
      <c r="K17" s="254" t="s">
        <v>49</v>
      </c>
      <c r="L17" s="255" t="s">
        <v>48</v>
      </c>
      <c r="M17" s="255" t="s">
        <v>49</v>
      </c>
      <c r="N17" s="256" t="s">
        <v>48</v>
      </c>
      <c r="O17" s="256" t="s">
        <v>49</v>
      </c>
      <c r="P17" s="257" t="s">
        <v>48</v>
      </c>
      <c r="Q17" s="257" t="s">
        <v>49</v>
      </c>
    </row>
    <row r="18" spans="2:17" ht="17">
      <c r="B18" s="258" t="s">
        <v>50</v>
      </c>
      <c r="C18" s="608" t="s">
        <v>51</v>
      </c>
      <c r="D18" s="456"/>
      <c r="E18" s="260" t="s">
        <v>52</v>
      </c>
      <c r="F18" s="261" t="s">
        <v>53</v>
      </c>
      <c r="H18" s="262" t="str">
        <f>IF(COUNTIF('Complet - Grille de saisie'!F6:F32,"NR")&gt;0,"Partiel","Complet")</f>
        <v>Partiel</v>
      </c>
      <c r="I18" s="262" t="str">
        <f>'Complet - Grille de saisie'!D33</f>
        <v>-</v>
      </c>
      <c r="J18" s="262" t="str">
        <f>IF(COUNTIF('Complet - Grille de saisie'!J6:J32,"NR")&gt;0,"Partiel","Complet")</f>
        <v>Partiel</v>
      </c>
      <c r="K18" s="262" t="str">
        <f>'Complet - Grille de saisie'!H33</f>
        <v>-</v>
      </c>
      <c r="L18" s="262" t="str">
        <f>IF(COUNTIF('Complet - Grille de saisie'!N6:N32,"NR")&gt;0,"Partiel","Complet")</f>
        <v>Partiel</v>
      </c>
      <c r="M18" s="262" t="str">
        <f>'Complet - Grille de saisie'!L33</f>
        <v>-</v>
      </c>
      <c r="N18" s="262" t="str">
        <f>IF(COUNTIF('Complet - Grille de saisie'!R6:R32,"NR")&gt;0,"Partiel","Complet")</f>
        <v>Partiel</v>
      </c>
      <c r="O18" s="262" t="str">
        <f>'Complet - Grille de saisie'!P33</f>
        <v>-</v>
      </c>
      <c r="P18" s="262" t="str">
        <f>IF(COUNTIF('Complet - Grille de saisie'!V6:V32,"NR")&gt;0,"Partiel","Complet")</f>
        <v>Partiel</v>
      </c>
      <c r="Q18" s="262" t="str">
        <f>'Complet - Grille de saisie'!T33</f>
        <v>-</v>
      </c>
    </row>
    <row r="19" spans="2:17" ht="17">
      <c r="B19" s="263" t="s">
        <v>54</v>
      </c>
      <c r="C19" s="463" t="s">
        <v>55</v>
      </c>
      <c r="D19" s="456"/>
      <c r="E19" s="456"/>
      <c r="F19" s="464"/>
      <c r="H19" s="262" t="str">
        <f>IF('Complet - Grille de saisie'!F30="NC","-",IF('Complet - Grille de saisie'!F30="NR","Non fait",IF('Complet - Grille de saisie'!F30="OK","Complet",IF('Complet - Grille de saisie'!F30="KO","Complet","-"))))</f>
        <v>Non fait</v>
      </c>
      <c r="I19" s="262" t="str">
        <f>'Complet - Grille de saisie'!D34</f>
        <v>-</v>
      </c>
      <c r="J19" s="262" t="str">
        <f>IF('Complet - Grille de saisie'!J30="NC","-",IF('Complet - Grille de saisie'!J30="NR","Non fait",IF('Complet - Grille de saisie'!J30="OK","Complet",IF('Complet - Grille de saisie'!J30="KO","Complet","-"))))</f>
        <v>Non fait</v>
      </c>
      <c r="K19" s="262" t="str">
        <f>'Complet - Grille de saisie'!H34</f>
        <v>-</v>
      </c>
      <c r="L19" s="262" t="str">
        <f>IF('Complet - Grille de saisie'!N30="NC","-",IF('Complet - Grille de saisie'!N30="NR","Non fait",IF('Complet - Grille de saisie'!N30="OK","Complet",IF('Complet - Grille de saisie'!N30="KO","Complet","-"))))</f>
        <v>Non fait</v>
      </c>
      <c r="M19" s="262" t="str">
        <f>'Complet - Grille de saisie'!L34</f>
        <v>-</v>
      </c>
      <c r="N19" s="262" t="str">
        <f>IF('Complet - Grille de saisie'!R30="NC","-",IF('Complet - Grille de saisie'!R30="NR","Non fait",IF('Complet - Grille de saisie'!R30="OK","Complet",IF('Complet - Grille de saisie'!R30="KO","Complet","-"))))</f>
        <v>Non fait</v>
      </c>
      <c r="O19" s="262" t="str">
        <f>'Complet - Grille de saisie'!P34</f>
        <v>-</v>
      </c>
      <c r="P19" s="262" t="str">
        <f>IF('Complet - Grille de saisie'!V30="NC","-",IF('Complet - Grille de saisie'!V30="NR","Non fait",IF('Complet - Grille de saisie'!V30="OK","Complet",IF('Complet - Grille de saisie'!V30="KO","Complet","-"))))</f>
        <v>Non fait</v>
      </c>
      <c r="Q19" s="262" t="str">
        <f>'Complet - Grille de saisie'!T34</f>
        <v>-</v>
      </c>
    </row>
    <row r="20" spans="2:17" ht="17">
      <c r="B20" s="264" t="s">
        <v>56</v>
      </c>
      <c r="C20" s="608" t="s">
        <v>263</v>
      </c>
      <c r="D20" s="456"/>
      <c r="E20" s="259" t="s">
        <v>67</v>
      </c>
      <c r="F20" s="265" t="s">
        <v>53</v>
      </c>
      <c r="H20" s="266" t="str">
        <f>IF(COUNTIF('Complet - Grille de saisie'!F39:F65,"NR")&gt;0,"Non fait","Complet")</f>
        <v>Non fait</v>
      </c>
      <c r="I20" s="262" t="str">
        <f>'Complet - Grille de saisie'!D66</f>
        <v>-</v>
      </c>
      <c r="J20" s="266" t="str">
        <f>IF(COUNTIF('Complet - Grille de saisie'!J39:J65,"NR")&gt;0,"Partiel","Complet")</f>
        <v>Partiel</v>
      </c>
      <c r="K20" s="262" t="str">
        <f>'Complet - Grille de saisie'!H66</f>
        <v>-</v>
      </c>
      <c r="L20" s="267" t="str">
        <f>IF(COUNTIF('Complet - Grille de saisie'!N39:N65,"NR")&gt;0,"Partiel","Complet")</f>
        <v>Partiel</v>
      </c>
      <c r="M20" s="262" t="str">
        <f>'Complet - Grille de saisie'!L66</f>
        <v>-</v>
      </c>
      <c r="N20" s="266" t="str">
        <f>IF(COUNTIF('Complet - Grille de saisie'!R39:R65,"NR")&gt;0,"Partiel","Complet")</f>
        <v>Partiel</v>
      </c>
      <c r="O20" s="262" t="str">
        <f>'Complet - Grille de saisie'!P66</f>
        <v>-</v>
      </c>
      <c r="P20" s="266" t="str">
        <f>IF(COUNTIF('Complet - Grille de saisie'!V39:V65,"NR")&gt;0,"Partiel","Complet")</f>
        <v>Partiel</v>
      </c>
      <c r="Q20" s="262" t="str">
        <f>'Complet - Grille de saisie'!T66</f>
        <v>-</v>
      </c>
    </row>
    <row r="21" spans="2:17" ht="17">
      <c r="B21" s="263" t="s">
        <v>264</v>
      </c>
      <c r="C21" s="463" t="s">
        <v>77</v>
      </c>
      <c r="D21" s="456"/>
      <c r="E21" s="456"/>
      <c r="F21" s="464"/>
      <c r="H21" s="262" t="str">
        <f>IF('Complet - Grille de saisie'!F63="NC","-",IF('Complet - Grille de saisie'!F63="NR","Non fait",IF('Complet - Grille de saisie'!F63="OK","Complet",IF('Complet - Grille de saisie'!F63="KO","Complet","-"))))</f>
        <v>Non fait</v>
      </c>
      <c r="I21" s="262" t="str">
        <f>'Complet - Grille de saisie'!D67</f>
        <v>-</v>
      </c>
      <c r="J21" s="262" t="str">
        <f>IF('Complet - Grille de saisie'!J63="NC","-",IF('Complet - Grille de saisie'!J63="NR","Non fait",IF('Complet - Grille de saisie'!J63="OK","Complet",IF('Complet - Grille de saisie'!J63="KO","Complet","-"))))</f>
        <v>Non fait</v>
      </c>
      <c r="K21" s="262" t="str">
        <f>'Complet - Grille de saisie'!H67</f>
        <v>-</v>
      </c>
      <c r="L21" s="262" t="str">
        <f>IF('Complet - Grille de saisie'!N63="NC","-",IF('Complet - Grille de saisie'!N63="NR","Non fait",IF('Complet - Grille de saisie'!N63="OK","Complet",IF('Complet - Grille de saisie'!N63="KO","Complet","-"))))</f>
        <v>Non fait</v>
      </c>
      <c r="M21" s="262" t="str">
        <f>'Complet - Grille de saisie'!L67</f>
        <v>-</v>
      </c>
      <c r="N21" s="262" t="str">
        <f>IF('Complet - Grille de saisie'!R63="NC","-",IF('Complet - Grille de saisie'!R63="NR","Non fait",IF('Complet - Grille de saisie'!R63="OK","Complet",IF('Complet - Grille de saisie'!R63="KO","Complet","-"))))</f>
        <v>Non fait</v>
      </c>
      <c r="O21" s="262" t="str">
        <f>'Complet - Grille de saisie'!P67</f>
        <v>-</v>
      </c>
      <c r="P21" s="262" t="str">
        <f>IF('Complet - Grille de saisie'!V63="NC","-",IF('Complet - Grille de saisie'!V63="NR","Non fait",IF('Complet - Grille de saisie'!V63="OK","Complet",IF('Complet - Grille de saisie'!V63="KO","Complet","-"))))</f>
        <v>Non fait</v>
      </c>
      <c r="Q21" s="262" t="str">
        <f>'Complet - Grille de saisie'!T67</f>
        <v>-</v>
      </c>
    </row>
    <row r="22" spans="2:17" ht="17">
      <c r="B22" s="264" t="s">
        <v>59</v>
      </c>
      <c r="C22" s="608" t="s">
        <v>51</v>
      </c>
      <c r="D22" s="456"/>
      <c r="E22" s="259" t="s">
        <v>75</v>
      </c>
      <c r="F22" s="265" t="s">
        <v>53</v>
      </c>
      <c r="H22" s="266" t="str">
        <f>IF(COUNTIF('Complet - Grille de saisie'!F72:F98,"NR")&gt;0,"Partiel","Complet")</f>
        <v>Partiel</v>
      </c>
      <c r="I22" s="262" t="str">
        <f>'Complet - Grille de saisie'!D99</f>
        <v>-</v>
      </c>
      <c r="J22" s="266" t="str">
        <f>IF(COUNTIF('Complet - Grille de saisie'!J72:J98,"NR")&gt;0,"Partiel","Complet")</f>
        <v>Partiel</v>
      </c>
      <c r="K22" s="262" t="str">
        <f>'Complet - Grille de saisie'!H99</f>
        <v>-</v>
      </c>
      <c r="L22" s="266" t="str">
        <f>IF(COUNTIF('Complet - Grille de saisie'!N72:N98,"NR")&gt;0,"Partiel","Complet")</f>
        <v>Partiel</v>
      </c>
      <c r="M22" s="262" t="str">
        <f>'Complet - Grille de saisie'!L99</f>
        <v>-</v>
      </c>
      <c r="N22" s="266" t="str">
        <f>IF(COUNTIF('Complet - Grille de saisie'!R72:R98,"NR")&gt;0,"Partiel","Complet")</f>
        <v>Partiel</v>
      </c>
      <c r="O22" s="262" t="str">
        <f>'Complet - Grille de saisie'!P99</f>
        <v>-</v>
      </c>
      <c r="P22" s="266" t="str">
        <f>IF(COUNTIF('Complet - Grille de saisie'!V72:V98,"NR")&gt;0,"Partiel","Complet")</f>
        <v>Partiel</v>
      </c>
      <c r="Q22" s="262" t="str">
        <f>'Complet - Grille de saisie'!T99</f>
        <v>-</v>
      </c>
    </row>
    <row r="23" spans="2:17" ht="17">
      <c r="B23" s="263" t="s">
        <v>265</v>
      </c>
      <c r="C23" s="463" t="s">
        <v>91</v>
      </c>
      <c r="D23" s="456"/>
      <c r="E23" s="456"/>
      <c r="F23" s="464"/>
      <c r="H23" s="262" t="str">
        <f>IF('Complet - Grille de saisie'!F96="NC","-",IF('Complet - Grille de saisie'!F96="NR","Non fait",IF('Complet - Grille de saisie'!F96="OK","Complet",IF('Complet - Grille de saisie'!F96="KO","Complet","-"))))</f>
        <v>Non fait</v>
      </c>
      <c r="I23" s="262" t="str">
        <f>'Complet - Grille de saisie'!D100</f>
        <v>-</v>
      </c>
      <c r="J23" s="262" t="str">
        <f>IF('Complet - Grille de saisie'!J96="NC","-",IF('Complet - Grille de saisie'!J96="NR","Non fait",IF('Complet - Grille de saisie'!J96="OK","Complet",IF('Complet - Grille de saisie'!J96="KO","Complet","-"))))</f>
        <v>Non fait</v>
      </c>
      <c r="K23" s="262" t="str">
        <f>'Complet - Grille de saisie'!H100</f>
        <v>-</v>
      </c>
      <c r="L23" s="262" t="str">
        <f>IF('Complet - Grille de saisie'!N96="NC","-",IF('Complet - Grille de saisie'!N96="NR","Non fait",IF('Complet - Grille de saisie'!N96="OK","Complet",IF('Complet - Grille de saisie'!N96="KO","Complet","-"))))</f>
        <v>Non fait</v>
      </c>
      <c r="M23" s="262" t="str">
        <f>'Complet - Grille de saisie'!L100</f>
        <v>-</v>
      </c>
      <c r="N23" s="262" t="str">
        <f>IF('Complet - Grille de saisie'!R96="NC","-",IF('Complet - Grille de saisie'!R96="NR","Non fait",IF('Complet - Grille de saisie'!R96="OK","Complet",IF('Complet - Grille de saisie'!R96="KO","Complet","-"))))</f>
        <v>Non fait</v>
      </c>
      <c r="O23" s="262" t="str">
        <f>'Complet - Grille de saisie'!P100</f>
        <v>-</v>
      </c>
      <c r="P23" s="262" t="str">
        <f>IF('Complet - Grille de saisie'!V96="NC","-",IF('Complet - Grille de saisie'!V96="NR","Non fait",IF('Complet - Grille de saisie'!V96="OK","Complet",IF('Complet - Grille de saisie'!V96="KO","Complet","-"))))</f>
        <v>Non fait</v>
      </c>
      <c r="Q23" s="262" t="str">
        <f>'Complet - Grille de saisie'!T100</f>
        <v>-</v>
      </c>
    </row>
    <row r="24" spans="2:17" ht="17">
      <c r="B24" s="264" t="s">
        <v>62</v>
      </c>
      <c r="C24" s="608" t="s">
        <v>263</v>
      </c>
      <c r="D24" s="456"/>
      <c r="E24" s="259" t="s">
        <v>109</v>
      </c>
      <c r="F24" s="265" t="s">
        <v>53</v>
      </c>
      <c r="H24" s="266" t="str">
        <f>IF(COUNTIF('Complet - Grille de saisie'!F105:F131,"NR")&gt;0,"Partiel","Complet")</f>
        <v>Partiel</v>
      </c>
      <c r="I24" s="262" t="str">
        <f>'Complet - Grille de saisie'!D132</f>
        <v>-</v>
      </c>
      <c r="J24" s="266" t="str">
        <f>IF(COUNTIF('Complet - Grille de saisie'!J105:J131,"NR")&gt;0,"Partiel","Complet")</f>
        <v>Partiel</v>
      </c>
      <c r="K24" s="262" t="str">
        <f>'Complet - Grille de saisie'!H132</f>
        <v>-</v>
      </c>
      <c r="L24" s="266" t="str">
        <f>IF(COUNTIF('Complet - Grille de saisie'!N105:N131,"NR")&gt;0,"Partiel","Complet")</f>
        <v>Partiel</v>
      </c>
      <c r="M24" s="262" t="str">
        <f>'Complet - Grille de saisie'!L132</f>
        <v>-</v>
      </c>
      <c r="N24" s="266" t="str">
        <f>IF(COUNTIF('Complet - Grille de saisie'!R105:R131,"NR")&gt;0,"Partiel","Complet")</f>
        <v>Partiel</v>
      </c>
      <c r="O24" s="262" t="str">
        <f>'Complet - Grille de saisie'!P132</f>
        <v>-</v>
      </c>
      <c r="P24" s="266" t="str">
        <f>IF(COUNTIF('Complet - Grille de saisie'!V105:V131,"NR")&gt;0,"Partiel","Complet")</f>
        <v>Partiel</v>
      </c>
      <c r="Q24" s="262" t="str">
        <f>'Complet - Grille de saisie'!T132</f>
        <v>-</v>
      </c>
    </row>
    <row r="25" spans="2:17" ht="17">
      <c r="B25" s="263" t="s">
        <v>65</v>
      </c>
      <c r="C25" s="463" t="s">
        <v>51</v>
      </c>
      <c r="D25" s="456"/>
      <c r="E25" s="39" t="s">
        <v>52</v>
      </c>
      <c r="F25" s="268" t="s">
        <v>166</v>
      </c>
      <c r="H25" s="266" t="str">
        <f>IF(COUNTIF('Complet - Grille de saisie'!F137:F163,"NR")&gt;0,"Partiel","Complet")</f>
        <v>Partiel</v>
      </c>
      <c r="I25" s="262" t="str">
        <f>'Complet - Grille de saisie'!D164</f>
        <v>-</v>
      </c>
      <c r="J25" s="266" t="str">
        <f>IF(COUNTIF('Complet - Grille de saisie'!J137:J163,"NR")&gt;0,"Partiel","Complet")</f>
        <v>Partiel</v>
      </c>
      <c r="K25" s="262" t="str">
        <f>'Complet - Grille de saisie'!H164</f>
        <v>-</v>
      </c>
      <c r="L25" s="266" t="str">
        <f>IF(COUNTIF('Complet - Grille de saisie'!N137:N163,"NR")&gt;0,"Partiel","Complet")</f>
        <v>Partiel</v>
      </c>
      <c r="M25" s="262" t="str">
        <f>'Complet - Grille de saisie'!L164</f>
        <v>-</v>
      </c>
      <c r="N25" s="266" t="str">
        <f>IF(COUNTIF('Complet - Grille de saisie'!R137:R163,"NR")&gt;0,"Partiel","Complet")</f>
        <v>Partiel</v>
      </c>
      <c r="O25" s="262" t="str">
        <f>'Complet - Grille de saisie'!P164</f>
        <v>-</v>
      </c>
      <c r="P25" s="266" t="str">
        <f>IF(COUNTIF('Complet - Grille de saisie'!V137:V163,"NR")&gt;0,"Partiel","Complet")</f>
        <v>Partiel</v>
      </c>
      <c r="Q25" s="262" t="str">
        <f>'Complet - Grille de saisie'!T164</f>
        <v>-</v>
      </c>
    </row>
    <row r="26" spans="2:17" ht="17">
      <c r="B26" s="264" t="s">
        <v>69</v>
      </c>
      <c r="C26" s="608" t="s">
        <v>263</v>
      </c>
      <c r="D26" s="456"/>
      <c r="E26" s="259" t="s">
        <v>52</v>
      </c>
      <c r="F26" s="265" t="s">
        <v>266</v>
      </c>
      <c r="H26" s="266" t="str">
        <f>IF(COUNTIF('Complet - Grille de saisie'!F169:F195,"NR")&gt;0,"Partiel","Complet")</f>
        <v>Partiel</v>
      </c>
      <c r="I26" s="262" t="str">
        <f>'Complet - Grille de saisie'!D196</f>
        <v>-</v>
      </c>
      <c r="J26" s="266" t="str">
        <f>IF(COUNTIF('Complet - Grille de saisie'!J169:J195,"NR")&gt;0,"Partiel","Complet")</f>
        <v>Partiel</v>
      </c>
      <c r="K26" s="262" t="str">
        <f>'Complet - Grille de saisie'!H196</f>
        <v>-</v>
      </c>
      <c r="L26" s="266" t="str">
        <f>IF(COUNTIF('Complet - Grille de saisie'!N169:N195,"NR")&gt;0,"Partiel","Complet")</f>
        <v>Partiel</v>
      </c>
      <c r="M26" s="262" t="str">
        <f>'Complet - Grille de saisie'!L196</f>
        <v>-</v>
      </c>
      <c r="N26" s="266" t="str">
        <f>IF(COUNTIF('Complet - Grille de saisie'!R169:R195,"NR")&gt;0,"Partiel","Complet")</f>
        <v>Partiel</v>
      </c>
      <c r="O26" s="262" t="str">
        <f>'Complet - Grille de saisie'!P196</f>
        <v>-</v>
      </c>
      <c r="P26" s="266" t="str">
        <f>IF(COUNTIF('Complet - Grille de saisie'!V169:V195,"NR")&gt;0,"Partiel","Complet")</f>
        <v>Partiel</v>
      </c>
      <c r="Q26" s="262" t="str">
        <f>'Complet - Grille de saisie'!T196</f>
        <v>-</v>
      </c>
    </row>
    <row r="27" spans="2:17" ht="17">
      <c r="B27" s="263" t="s">
        <v>71</v>
      </c>
      <c r="C27" s="463" t="s">
        <v>51</v>
      </c>
      <c r="D27" s="456"/>
      <c r="E27" s="39" t="s">
        <v>52</v>
      </c>
      <c r="F27" s="268" t="s">
        <v>73</v>
      </c>
      <c r="H27" s="266" t="str">
        <f>IF(COUNTIF('Complet - Grille de saisie'!F201:F227,"NR")&gt;0,"Partiel","Complet")</f>
        <v>Partiel</v>
      </c>
      <c r="I27" s="262" t="str">
        <f>'Complet - Grille de saisie'!D228</f>
        <v>-</v>
      </c>
      <c r="J27" s="266" t="str">
        <f>IF(COUNTIF('Complet - Grille de saisie'!J201:J227,"NR")&gt;0,"Partiel","Complet")</f>
        <v>Partiel</v>
      </c>
      <c r="K27" s="262" t="str">
        <f>'Complet - Grille de saisie'!H228</f>
        <v>-</v>
      </c>
      <c r="L27" s="266" t="str">
        <f>IF(COUNTIF('Complet - Grille de saisie'!N201:N227,"NR")&gt;0,"Partiel","Complet")</f>
        <v>Partiel</v>
      </c>
      <c r="M27" s="262" t="str">
        <f>'Complet - Grille de saisie'!L228</f>
        <v>-</v>
      </c>
      <c r="N27" s="266" t="str">
        <f>IF(COUNTIF('Complet - Grille de saisie'!R201:R227,"NR")&gt;0,"Partiel","Complet")</f>
        <v>Partiel</v>
      </c>
      <c r="O27" s="262" t="str">
        <f>'Complet - Grille de saisie'!P228</f>
        <v>-</v>
      </c>
      <c r="P27" s="266" t="str">
        <f>IF(COUNTIF('Complet - Grille de saisie'!V201:V227,"NR")&gt;0,"Partiel","Complet")</f>
        <v>Partiel</v>
      </c>
      <c r="Q27" s="262" t="str">
        <f>'Complet - Grille de saisie'!T228</f>
        <v>-</v>
      </c>
    </row>
    <row r="28" spans="2:17" ht="17">
      <c r="B28" s="264" t="s">
        <v>74</v>
      </c>
      <c r="C28" s="608" t="s">
        <v>263</v>
      </c>
      <c r="D28" s="456"/>
      <c r="E28" s="259" t="s">
        <v>67</v>
      </c>
      <c r="F28" s="265" t="s">
        <v>73</v>
      </c>
      <c r="H28" s="266" t="str">
        <f>IF(COUNTIF('Complet - Grille de saisie'!F233:F259,"NR")&gt;0,"Partiel","Complet")</f>
        <v>Partiel</v>
      </c>
      <c r="I28" s="262" t="str">
        <f>'Complet - Grille de saisie'!D260</f>
        <v>-</v>
      </c>
      <c r="J28" s="266" t="str">
        <f>IF(COUNTIF('Complet - Grille de saisie'!J233:J259,"NR")&gt;0,"Partiel","Complet")</f>
        <v>Partiel</v>
      </c>
      <c r="K28" s="262" t="str">
        <f>'Complet - Grille de saisie'!H260</f>
        <v>-</v>
      </c>
      <c r="L28" s="266" t="str">
        <f>IF(COUNTIF('Complet - Grille de saisie'!N233:N259,"NR")&gt;0,"Partiel","Complet")</f>
        <v>Partiel</v>
      </c>
      <c r="M28" s="262" t="str">
        <f>'Complet - Grille de saisie'!L260</f>
        <v>-</v>
      </c>
      <c r="N28" s="266" t="str">
        <f>IF(COUNTIF('Complet - Grille de saisie'!R233:R259,"NR")&gt;0,"Partiel","Complet")</f>
        <v>Partiel</v>
      </c>
      <c r="O28" s="262" t="str">
        <f>'Complet - Grille de saisie'!P260</f>
        <v>-</v>
      </c>
      <c r="P28" s="266" t="str">
        <f>IF(COUNTIF('Complet - Grille de saisie'!V233:V259,"NR")&gt;0,"Partiel","Complet")</f>
        <v>Partiel</v>
      </c>
      <c r="Q28" s="262" t="str">
        <f>'Complet - Grille de saisie'!T260</f>
        <v>-</v>
      </c>
    </row>
    <row r="29" spans="2:17" ht="17">
      <c r="B29" s="263" t="s">
        <v>78</v>
      </c>
      <c r="C29" s="463" t="s">
        <v>51</v>
      </c>
      <c r="D29" s="456"/>
      <c r="E29" s="39" t="s">
        <v>75</v>
      </c>
      <c r="F29" s="268" t="s">
        <v>73</v>
      </c>
      <c r="H29" s="266" t="str">
        <f>IF(COUNTIF('Complet - Grille de saisie'!F265:F291,"NR")&gt;0,"Partiel","Complet")</f>
        <v>Partiel</v>
      </c>
      <c r="I29" s="262" t="str">
        <f>'Complet - Grille de saisie'!D292</f>
        <v>-</v>
      </c>
      <c r="J29" s="266" t="str">
        <f>IF(COUNTIF('Complet - Grille de saisie'!J265:J291,"NR")&gt;0,"Partiel","Complet")</f>
        <v>Partiel</v>
      </c>
      <c r="K29" s="262" t="str">
        <f>'Complet - Grille de saisie'!H292</f>
        <v>-</v>
      </c>
      <c r="L29" s="266" t="str">
        <f>IF(COUNTIF('Complet - Grille de saisie'!N265:N291,"NR")&gt;0,"Partiel","Complet")</f>
        <v>Partiel</v>
      </c>
      <c r="M29" s="262" t="str">
        <f>'Complet - Grille de saisie'!L292</f>
        <v>-</v>
      </c>
      <c r="N29" s="266" t="str">
        <f>IF(COUNTIF('Complet - Grille de saisie'!R265:R291,"NR")&gt;0,"Partiel","Complet")</f>
        <v>Partiel</v>
      </c>
      <c r="O29" s="262" t="str">
        <f>'Complet - Grille de saisie'!P292</f>
        <v>-</v>
      </c>
      <c r="P29" s="266" t="str">
        <f>IF(COUNTIF('Complet - Grille de saisie'!V265:V291,"NR")&gt;0,"Partiel","Complet")</f>
        <v>Partiel</v>
      </c>
      <c r="Q29" s="262" t="str">
        <f>'Complet - Grille de saisie'!T292</f>
        <v>-</v>
      </c>
    </row>
    <row r="30" spans="2:17" ht="17">
      <c r="B30" s="264" t="s">
        <v>80</v>
      </c>
      <c r="C30" s="608" t="s">
        <v>263</v>
      </c>
      <c r="D30" s="456"/>
      <c r="E30" s="259" t="s">
        <v>109</v>
      </c>
      <c r="F30" s="265" t="s">
        <v>73</v>
      </c>
      <c r="H30" s="266" t="str">
        <f>IF(COUNTIF('Complet - Grille de saisie'!F297:F323,"NR")&gt;0,"Partiel","Complet")</f>
        <v>Partiel</v>
      </c>
      <c r="I30" s="262" t="str">
        <f>'Complet - Grille de saisie'!D324</f>
        <v>-</v>
      </c>
      <c r="J30" s="266" t="str">
        <f>IF(COUNTIF('Complet - Grille de saisie'!J297:J323,"NR")&gt;0,"Partiel","Complet")</f>
        <v>Partiel</v>
      </c>
      <c r="K30" s="262" t="str">
        <f>'Complet - Grille de saisie'!H324</f>
        <v>-</v>
      </c>
      <c r="L30" s="266" t="str">
        <f>IF(COUNTIF('Complet - Grille de saisie'!N297:N323,"NR")&gt;0,"Partiel","Complet")</f>
        <v>Partiel</v>
      </c>
      <c r="M30" s="262" t="str">
        <f>'Complet - Grille de saisie'!L324</f>
        <v>-</v>
      </c>
      <c r="N30" s="266" t="str">
        <f>IF(COUNTIF('Complet - Grille de saisie'!R297:R323,"NR")&gt;0,"Partiel","Complet")</f>
        <v>Partiel</v>
      </c>
      <c r="O30" s="262" t="str">
        <f>'Complet - Grille de saisie'!P324</f>
        <v>-</v>
      </c>
      <c r="P30" s="266" t="str">
        <f>IF(COUNTIF('Complet - Grille de saisie'!V297:V323,"NR")&gt;0,"Partiel","Complet")</f>
        <v>Partiel</v>
      </c>
      <c r="Q30" s="262" t="str">
        <f>'Complet - Grille de saisie'!T324</f>
        <v>-</v>
      </c>
    </row>
    <row r="31" spans="2:17" ht="17">
      <c r="B31" s="263" t="s">
        <v>84</v>
      </c>
      <c r="C31" s="463" t="s">
        <v>89</v>
      </c>
      <c r="D31" s="456"/>
      <c r="E31" s="39" t="s">
        <v>52</v>
      </c>
      <c r="F31" s="268" t="s">
        <v>53</v>
      </c>
      <c r="H31" s="266" t="str">
        <f>IF(COUNTIF('Complet - Grille de saisie'!F329:F355,"NR")&gt;0,"Partiel","Complet")</f>
        <v>Partiel</v>
      </c>
      <c r="I31" s="262" t="str">
        <f>'Complet - Grille de saisie'!D356</f>
        <v>-</v>
      </c>
      <c r="J31" s="266" t="str">
        <f>IF(COUNTIF('Complet - Grille de saisie'!J329:J355,"NR")&gt;0,"Partiel","Complet")</f>
        <v>Partiel</v>
      </c>
      <c r="K31" s="262" t="str">
        <f>'Complet - Grille de saisie'!H356</f>
        <v>-</v>
      </c>
      <c r="L31" s="266" t="str">
        <f>IF(COUNTIF('Complet - Grille de saisie'!N329:N355,"NR")&gt;0,"Partiel","Complet")</f>
        <v>Partiel</v>
      </c>
      <c r="M31" s="262" t="str">
        <f>'Complet - Grille de saisie'!L356</f>
        <v>-</v>
      </c>
      <c r="N31" s="266" t="str">
        <f>IF(COUNTIF('Complet - Grille de saisie'!R329:R355,"NR")&gt;0,"Partiel","Complet")</f>
        <v>Partiel</v>
      </c>
      <c r="O31" s="262" t="str">
        <f>'Complet - Grille de saisie'!P356</f>
        <v>-</v>
      </c>
      <c r="P31" s="266" t="str">
        <f>IF(COUNTIF('Complet - Grille de saisie'!V329:V355,"NR")&gt;0,"Partiel","Complet")</f>
        <v>Partiel</v>
      </c>
      <c r="Q31" s="262" t="str">
        <f>'Complet - Grille de saisie'!T356</f>
        <v>-</v>
      </c>
    </row>
    <row r="32" spans="2:17" ht="17">
      <c r="B32" s="264" t="s">
        <v>86</v>
      </c>
      <c r="C32" s="608" t="s">
        <v>267</v>
      </c>
      <c r="D32" s="456"/>
      <c r="E32" s="259" t="s">
        <v>67</v>
      </c>
      <c r="F32" s="265" t="s">
        <v>53</v>
      </c>
      <c r="H32" s="266" t="str">
        <f>IF(COUNTIF('Complet - Grille de saisie'!F361:F387,"NR")&gt;0,"Partiel","Complet")</f>
        <v>Partiel</v>
      </c>
      <c r="I32" s="262" t="str">
        <f>'Complet - Grille de saisie'!D388</f>
        <v>-</v>
      </c>
      <c r="J32" s="266" t="str">
        <f>IF(COUNTIF('Complet - Grille de saisie'!J361:J387,"NR")&gt;0,"Partiel","Complet")</f>
        <v>Partiel</v>
      </c>
      <c r="K32" s="262" t="str">
        <f>'Complet - Grille de saisie'!H388</f>
        <v>-</v>
      </c>
      <c r="L32" s="266" t="str">
        <f>IF(COUNTIF('Complet - Grille de saisie'!N361:N387,"NR")&gt;0,"Partiel","Complet")</f>
        <v>Partiel</v>
      </c>
      <c r="M32" s="262" t="str">
        <f>'Complet - Grille de saisie'!L388</f>
        <v>-</v>
      </c>
      <c r="N32" s="266" t="str">
        <f>IF(COUNTIF('Complet - Grille de saisie'!R361:R387,"NR")&gt;0,"Partiel","Complet")</f>
        <v>Partiel</v>
      </c>
      <c r="O32" s="262" t="str">
        <f>'Complet - Grille de saisie'!P388</f>
        <v>-</v>
      </c>
      <c r="P32" s="266" t="str">
        <f>IF(COUNTIF('Complet - Grille de saisie'!V361:V387,"NR")&gt;0,"Partiel","Complet")</f>
        <v>Partiel</v>
      </c>
      <c r="Q32" s="262" t="str">
        <f>'Complet - Grille de saisie'!T388</f>
        <v>-</v>
      </c>
    </row>
    <row r="33" spans="2:17" ht="17">
      <c r="B33" s="263" t="s">
        <v>88</v>
      </c>
      <c r="C33" s="463" t="s">
        <v>89</v>
      </c>
      <c r="D33" s="456"/>
      <c r="E33" s="39" t="s">
        <v>75</v>
      </c>
      <c r="F33" s="268" t="s">
        <v>53</v>
      </c>
      <c r="H33" s="266" t="str">
        <f>IF(COUNTIF('Complet - Grille de saisie'!F393:F419,"NR")&gt;0,"Partiel","Complet")</f>
        <v>Partiel</v>
      </c>
      <c r="I33" s="262" t="str">
        <f>'Complet - Grille de saisie'!D420</f>
        <v>-</v>
      </c>
      <c r="J33" s="266" t="str">
        <f>IF(COUNTIF('Complet - Grille de saisie'!J393:J419,"NR")&gt;0,"Partiel","Complet")</f>
        <v>Partiel</v>
      </c>
      <c r="K33" s="262" t="str">
        <f>'Complet - Grille de saisie'!H420</f>
        <v>-</v>
      </c>
      <c r="L33" s="266" t="str">
        <f>IF(COUNTIF('Complet - Grille de saisie'!N393:N419,"NR")&gt;0,"Partiel","Complet")</f>
        <v>Partiel</v>
      </c>
      <c r="M33" s="262" t="str">
        <f>'Complet - Grille de saisie'!L420</f>
        <v>-</v>
      </c>
      <c r="N33" s="266" t="str">
        <f>IF(COUNTIF('Complet - Grille de saisie'!R393:R419,"NR")&gt;0,"Partiel","Complet")</f>
        <v>Partiel</v>
      </c>
      <c r="O33" s="262" t="str">
        <f>'Complet - Grille de saisie'!P420</f>
        <v>-</v>
      </c>
      <c r="P33" s="266" t="str">
        <f>IF(COUNTIF('Complet - Grille de saisie'!V393:V419,"NR")&gt;0,"Partiel","Complet")</f>
        <v>Partiel</v>
      </c>
      <c r="Q33" s="262" t="str">
        <f>'Complet - Grille de saisie'!T420</f>
        <v>-</v>
      </c>
    </row>
    <row r="34" spans="2:17" ht="17">
      <c r="B34" s="264" t="s">
        <v>92</v>
      </c>
      <c r="C34" s="608" t="s">
        <v>267</v>
      </c>
      <c r="D34" s="456"/>
      <c r="E34" s="259" t="s">
        <v>109</v>
      </c>
      <c r="F34" s="265" t="s">
        <v>53</v>
      </c>
      <c r="H34" s="266" t="str">
        <f>IF(COUNTIF('Complet - Grille de saisie'!F425:F451,"NR")&gt;0,"Partiel","Complet")</f>
        <v>Partiel</v>
      </c>
      <c r="I34" s="262" t="str">
        <f>'Complet - Grille de saisie'!D452</f>
        <v>-</v>
      </c>
      <c r="J34" s="266" t="str">
        <f>IF(COUNTIF('Complet - Grille de saisie'!J425:J451,"NR")&gt;0,"Partiel","Complet")</f>
        <v>Partiel</v>
      </c>
      <c r="K34" s="262" t="str">
        <f>'Complet - Grille de saisie'!H452</f>
        <v>-</v>
      </c>
      <c r="L34" s="266" t="str">
        <f>IF(COUNTIF('Complet - Grille de saisie'!N425:N451,"NR")&gt;0,"Partiel","Complet")</f>
        <v>Partiel</v>
      </c>
      <c r="M34" s="262" t="str">
        <f>'Complet - Grille de saisie'!L452</f>
        <v>-</v>
      </c>
      <c r="N34" s="266" t="str">
        <f>IF(COUNTIF('Complet - Grille de saisie'!R425:R451,"NR")&gt;0,"Partiel","Complet")</f>
        <v>Partiel</v>
      </c>
      <c r="O34" s="262" t="str">
        <f>'Complet - Grille de saisie'!P452</f>
        <v>-</v>
      </c>
      <c r="P34" s="266" t="str">
        <f>IF(COUNTIF('Complet - Grille de saisie'!V425:V451,"NR")&gt;0,"Partiel","Complet")</f>
        <v>Partiel</v>
      </c>
      <c r="Q34" s="262" t="str">
        <f>'Complet - Grille de saisie'!T452</f>
        <v>-</v>
      </c>
    </row>
    <row r="35" spans="2:17" ht="17">
      <c r="B35" s="263" t="s">
        <v>95</v>
      </c>
      <c r="C35" s="463" t="s">
        <v>89</v>
      </c>
      <c r="D35" s="456"/>
      <c r="E35" s="39" t="s">
        <v>52</v>
      </c>
      <c r="F35" s="268" t="s">
        <v>166</v>
      </c>
      <c r="H35" s="266" t="str">
        <f>IF(COUNTIF('Complet - Grille de saisie'!F457:F483,"NR")&gt;0,"Partiel","Complet")</f>
        <v>Partiel</v>
      </c>
      <c r="I35" s="262" t="str">
        <f>'Complet - Grille de saisie'!D484</f>
        <v>-</v>
      </c>
      <c r="J35" s="266" t="str">
        <f>IF(COUNTIF('Complet - Grille de saisie'!J457:J483,"NR")&gt;0,"Partiel","Complet")</f>
        <v>Partiel</v>
      </c>
      <c r="K35" s="262" t="str">
        <f>'Complet - Grille de saisie'!H484</f>
        <v>-</v>
      </c>
      <c r="L35" s="266" t="str">
        <f>IF(COUNTIF('Complet - Grille de saisie'!N457:N483,"NR")&gt;0,"Partiel","Complet")</f>
        <v>Partiel</v>
      </c>
      <c r="M35" s="262" t="str">
        <f>'Complet - Grille de saisie'!L484</f>
        <v>-</v>
      </c>
      <c r="N35" s="266" t="str">
        <f>IF(COUNTIF('Complet - Grille de saisie'!R457:R483,"NR")&gt;0,"Partiel","Complet")</f>
        <v>Partiel</v>
      </c>
      <c r="O35" s="262" t="str">
        <f>'Complet - Grille de saisie'!P484</f>
        <v>-</v>
      </c>
      <c r="P35" s="266" t="str">
        <f>IF(COUNTIF('Complet - Grille de saisie'!V457:V483,"NR")&gt;0,"Partiel","Complet")</f>
        <v>Partiel</v>
      </c>
      <c r="Q35" s="262" t="str">
        <f>'Complet - Grille de saisie'!T484</f>
        <v>-</v>
      </c>
    </row>
    <row r="36" spans="2:17" ht="17">
      <c r="B36" s="264" t="s">
        <v>97</v>
      </c>
      <c r="C36" s="608" t="s">
        <v>267</v>
      </c>
      <c r="D36" s="456"/>
      <c r="E36" s="259" t="s">
        <v>52</v>
      </c>
      <c r="F36" s="265" t="s">
        <v>266</v>
      </c>
      <c r="H36" s="266" t="str">
        <f>IF(COUNTIF('Complet - Grille de saisie'!F489:F515,"NR")&gt;0,"Partiel","Complet")</f>
        <v>Partiel</v>
      </c>
      <c r="I36" s="262" t="str">
        <f>'Complet - Grille de saisie'!D516</f>
        <v>-</v>
      </c>
      <c r="J36" s="266" t="str">
        <f>IF(COUNTIF('Complet - Grille de saisie'!J489:J515,"NR")&gt;0,"Partiel","Complet")</f>
        <v>Partiel</v>
      </c>
      <c r="K36" s="262" t="str">
        <f>'Complet - Grille de saisie'!H516</f>
        <v>-</v>
      </c>
      <c r="L36" s="266" t="str">
        <f>IF(COUNTIF('Complet - Grille de saisie'!N489:N515,"NR")&gt;0,"Partiel","Complet")</f>
        <v>Partiel</v>
      </c>
      <c r="M36" s="262" t="str">
        <f>'Complet - Grille de saisie'!L516</f>
        <v>-</v>
      </c>
      <c r="N36" s="266" t="str">
        <f>IF(COUNTIF('Complet - Grille de saisie'!R489:R515,"NR")&gt;0,"Partiel","Complet")</f>
        <v>Partiel</v>
      </c>
      <c r="O36" s="262" t="str">
        <f>'Complet - Grille de saisie'!P516</f>
        <v>-</v>
      </c>
      <c r="P36" s="266" t="str">
        <f>IF(COUNTIF('Complet - Grille de saisie'!V489:V515,"NR")&gt;0,"Partiel","Complet")</f>
        <v>Partiel</v>
      </c>
      <c r="Q36" s="262" t="str">
        <f>'Complet - Grille de saisie'!T516</f>
        <v>-</v>
      </c>
    </row>
    <row r="37" spans="2:17" ht="17">
      <c r="B37" s="263" t="s">
        <v>99</v>
      </c>
      <c r="C37" s="463" t="s">
        <v>89</v>
      </c>
      <c r="D37" s="456"/>
      <c r="E37" s="39" t="s">
        <v>52</v>
      </c>
      <c r="F37" s="268" t="s">
        <v>73</v>
      </c>
      <c r="H37" s="266" t="str">
        <f>IF(COUNTIF('Complet - Grille de saisie'!F521:F547,"NR")&gt;0,"Partiel","Complet")</f>
        <v>Partiel</v>
      </c>
      <c r="I37" s="262" t="str">
        <f>'Complet - Grille de saisie'!D548</f>
        <v>-</v>
      </c>
      <c r="J37" s="266" t="str">
        <f>IF(COUNTIF('Complet - Grille de saisie'!J521:J547,"NR")&gt;0,"Partiel","Complet")</f>
        <v>Partiel</v>
      </c>
      <c r="K37" s="262" t="str">
        <f>'Complet - Grille de saisie'!H548</f>
        <v>-</v>
      </c>
      <c r="L37" s="266" t="str">
        <f>IF(COUNTIF('Complet - Grille de saisie'!N521:N547,"NR")&gt;0,"Partiel","Complet")</f>
        <v>Partiel</v>
      </c>
      <c r="M37" s="262" t="str">
        <f>'Complet - Grille de saisie'!L548</f>
        <v>-</v>
      </c>
      <c r="N37" s="266" t="str">
        <f>IF(COUNTIF('Complet - Grille de saisie'!R521:R547,"NR")&gt;0,"Partiel","Complet")</f>
        <v>Partiel</v>
      </c>
      <c r="O37" s="262" t="str">
        <f>'Complet - Grille de saisie'!P548</f>
        <v>-</v>
      </c>
      <c r="P37" s="266" t="str">
        <f>IF(COUNTIF('Complet - Grille de saisie'!V521:V547,"NR")&gt;0,"Partiel","Complet")</f>
        <v>Partiel</v>
      </c>
      <c r="Q37" s="262" t="str">
        <f>'Complet - Grille de saisie'!T548</f>
        <v>-</v>
      </c>
    </row>
    <row r="38" spans="2:17" ht="17">
      <c r="B38" s="264" t="s">
        <v>101</v>
      </c>
      <c r="C38" s="608" t="s">
        <v>267</v>
      </c>
      <c r="D38" s="456"/>
      <c r="E38" s="259" t="s">
        <v>67</v>
      </c>
      <c r="F38" s="265" t="s">
        <v>73</v>
      </c>
      <c r="H38" s="266" t="str">
        <f>IF(COUNTIF('Complet - Grille de saisie'!F553:F579,"NR")&gt;0,"Partiel","Complet")</f>
        <v>Partiel</v>
      </c>
      <c r="I38" s="262" t="str">
        <f>'Complet - Grille de saisie'!D580</f>
        <v>-</v>
      </c>
      <c r="J38" s="266" t="str">
        <f>IF(COUNTIF('Complet - Grille de saisie'!J553:J579,"NR")&gt;0,"Partiel","Complet")</f>
        <v>Partiel</v>
      </c>
      <c r="K38" s="262" t="str">
        <f>'Complet - Grille de saisie'!H580</f>
        <v>-</v>
      </c>
      <c r="L38" s="266" t="str">
        <f>IF(COUNTIF('Complet - Grille de saisie'!N553:N579,"NR")&gt;0,"Partiel","Complet")</f>
        <v>Partiel</v>
      </c>
      <c r="M38" s="262" t="str">
        <f>'Complet - Grille de saisie'!L580</f>
        <v>-</v>
      </c>
      <c r="N38" s="266" t="str">
        <f>IF(COUNTIF('Complet - Grille de saisie'!R553:R579,"NR")&gt;0,"Partiel","Complet")</f>
        <v>Partiel</v>
      </c>
      <c r="O38" s="262" t="str">
        <f>'Complet - Grille de saisie'!P580</f>
        <v>-</v>
      </c>
      <c r="P38" s="266" t="str">
        <f>IF(COUNTIF('Complet - Grille de saisie'!V553:V579,"NR")&gt;0,"Partiel","Complet")</f>
        <v>Partiel</v>
      </c>
      <c r="Q38" s="262" t="str">
        <f>'Complet - Grille de saisie'!T580</f>
        <v>-</v>
      </c>
    </row>
    <row r="39" spans="2:17" ht="17">
      <c r="B39" s="263" t="s">
        <v>103</v>
      </c>
      <c r="C39" s="463" t="s">
        <v>89</v>
      </c>
      <c r="D39" s="456"/>
      <c r="E39" s="39" t="s">
        <v>75</v>
      </c>
      <c r="F39" s="268" t="s">
        <v>73</v>
      </c>
      <c r="H39" s="266" t="str">
        <f>IF(COUNTIF('Complet - Grille de saisie'!F585:F611,"NR")&gt;0,"Partiel","Complet")</f>
        <v>Partiel</v>
      </c>
      <c r="I39" s="262" t="str">
        <f>'Complet - Grille de saisie'!D612</f>
        <v>-</v>
      </c>
      <c r="J39" s="266" t="str">
        <f>IF(COUNTIF('Complet - Grille de saisie'!J585:J611,"NR")&gt;0,"Partiel","Complet")</f>
        <v>Partiel</v>
      </c>
      <c r="K39" s="262" t="str">
        <f>'Complet - Grille de saisie'!H612</f>
        <v>-</v>
      </c>
      <c r="L39" s="266" t="str">
        <f>IF(COUNTIF('Complet - Grille de saisie'!N585:N611,"NR")&gt;0,"Partiel","Complet")</f>
        <v>Partiel</v>
      </c>
      <c r="M39" s="262" t="str">
        <f>'Complet - Grille de saisie'!L612</f>
        <v>-</v>
      </c>
      <c r="N39" s="266" t="str">
        <f>IF(COUNTIF('Complet - Grille de saisie'!R585:R611,"NR")&gt;0,"Partiel","Complet")</f>
        <v>Partiel</v>
      </c>
      <c r="O39" s="262" t="str">
        <f>'Complet - Grille de saisie'!P612</f>
        <v>-</v>
      </c>
      <c r="P39" s="266" t="str">
        <f>IF(COUNTIF('Complet - Grille de saisie'!V585:V611,"NR")&gt;0,"Partiel","Complet")</f>
        <v>Partiel</v>
      </c>
      <c r="Q39" s="262" t="str">
        <f>'Complet - Grille de saisie'!T612</f>
        <v>-</v>
      </c>
    </row>
    <row r="40" spans="2:17" ht="17">
      <c r="B40" s="269" t="s">
        <v>107</v>
      </c>
      <c r="C40" s="628" t="s">
        <v>267</v>
      </c>
      <c r="D40" s="629"/>
      <c r="E40" s="270" t="s">
        <v>109</v>
      </c>
      <c r="F40" s="271" t="s">
        <v>73</v>
      </c>
      <c r="H40" s="266" t="str">
        <f>IF(COUNTIF('Complet - Grille de saisie'!F617:F643,"NR")&gt;0,"Partiel","Complet")</f>
        <v>Partiel</v>
      </c>
      <c r="I40" s="262" t="str">
        <f>'Complet - Grille de saisie'!D644</f>
        <v>-</v>
      </c>
      <c r="J40" s="266" t="str">
        <f>IF(COUNTIF('Complet - Grille de saisie'!J617:J643,"NR")&gt;0,"Partiel","Complet")</f>
        <v>Partiel</v>
      </c>
      <c r="K40" s="262" t="str">
        <f>'Complet - Grille de saisie'!H644</f>
        <v>-</v>
      </c>
      <c r="L40" s="266" t="str">
        <f>IF(COUNTIF('Complet - Grille de saisie'!N617:N643,"NR")&gt;0,"Partiel","Complet")</f>
        <v>Partiel</v>
      </c>
      <c r="M40" s="262" t="str">
        <f>'Complet - Grille de saisie'!L644</f>
        <v>-</v>
      </c>
      <c r="N40" s="266" t="str">
        <f>IF(COUNTIF('Complet - Grille de saisie'!R617:R643,"NR")&gt;0,"Partiel","Complet")</f>
        <v>Partiel</v>
      </c>
      <c r="O40" s="262" t="str">
        <f>'Complet - Grille de saisie'!P644</f>
        <v>-</v>
      </c>
      <c r="P40" s="266" t="str">
        <f>IF(COUNTIF('Complet - Grille de saisie'!V617:V643,"NR")&gt;0,"Partiel","Complet")</f>
        <v>Partiel</v>
      </c>
      <c r="Q40" s="262" t="str">
        <f>'Complet - Grille de saisie'!T644</f>
        <v>-</v>
      </c>
    </row>
    <row r="42" spans="2:17" ht="17">
      <c r="B42" s="41" t="s">
        <v>268</v>
      </c>
      <c r="C42" s="502" t="s">
        <v>102</v>
      </c>
      <c r="D42" s="503"/>
      <c r="E42" s="503"/>
      <c r="F42" s="630"/>
      <c r="H42" s="266" t="str">
        <f>IF(COUNTIF('Complet - Grille de saisie'!F649:F669,"NR")&gt;0,"Partiel","Complet")</f>
        <v>Partiel</v>
      </c>
      <c r="I42" s="272" t="str">
        <f>'Complet - Grille de saisie'!D670</f>
        <v>-</v>
      </c>
      <c r="J42" s="266" t="str">
        <f>IF(COUNTIF('Complet - Grille de saisie'!J649:J669,"NR")&gt;0,"Partiel","Complet")</f>
        <v>Partiel</v>
      </c>
      <c r="K42" s="272" t="str">
        <f>'Complet - Grille de saisie'!H670</f>
        <v>-</v>
      </c>
      <c r="L42" s="266" t="str">
        <f>IF(COUNTIF('Complet - Grille de saisie'!N649:N669,"NR")&gt;0,"Partiel","Complet")</f>
        <v>Partiel</v>
      </c>
      <c r="M42" s="272" t="str">
        <f>'Complet - Grille de saisie'!L670</f>
        <v>-</v>
      </c>
      <c r="N42" s="266" t="str">
        <f>IF(COUNTIF('Complet - Grille de saisie'!R649:R669,"NR")&gt;0,"Partiel","Complet")</f>
        <v>Partiel</v>
      </c>
      <c r="O42" s="272" t="str">
        <f>'Complet - Grille de saisie'!P670</f>
        <v>-</v>
      </c>
      <c r="P42" s="266" t="str">
        <f>IF(COUNTIF('Complet - Grille de saisie'!V649:V669,"NR")&gt;0,"Partiel","Complet")</f>
        <v>Partiel</v>
      </c>
      <c r="Q42" s="272" t="str">
        <f>'Complet - Grille de saisie'!T670</f>
        <v>-</v>
      </c>
    </row>
    <row r="43" spans="2:17" ht="17">
      <c r="B43" s="45" t="s">
        <v>269</v>
      </c>
      <c r="C43" s="505" t="s">
        <v>104</v>
      </c>
      <c r="D43" s="506"/>
      <c r="E43" s="506"/>
      <c r="F43" s="626"/>
      <c r="H43" s="266" t="str">
        <f>IF(COUNTIF('Complet - Grille de saisie'!F675:F695,"NR")&gt;0,"Partiel","Complet")</f>
        <v>Partiel</v>
      </c>
      <c r="I43" s="272" t="str">
        <f>'Complet - Grille de saisie'!D696</f>
        <v>-</v>
      </c>
      <c r="J43" s="266" t="str">
        <f>IF(COUNTIF('Complet - Grille de saisie'!J675:J695,"NR")&gt;0,"Partiel","Complet")</f>
        <v>Partiel</v>
      </c>
      <c r="K43" s="272" t="str">
        <f>'Complet - Grille de saisie'!H696</f>
        <v>-</v>
      </c>
      <c r="L43" s="266" t="str">
        <f>IF(COUNTIF('Complet - Grille de saisie'!N675:N695,"NR")&gt;0,"Partiel","Complet")</f>
        <v>Partiel</v>
      </c>
      <c r="M43" s="272" t="str">
        <f>'Complet - Grille de saisie'!L696</f>
        <v>-</v>
      </c>
      <c r="N43" s="266" t="str">
        <f>IF(COUNTIF('Complet - Grille de saisie'!R675:R695,"NR")&gt;0,"Partiel","Complet")</f>
        <v>Partiel</v>
      </c>
      <c r="O43" s="272" t="str">
        <f>'Complet - Grille de saisie'!P696</f>
        <v>-</v>
      </c>
      <c r="P43" s="266" t="str">
        <f>IF(COUNTIF('Complet - Grille de saisie'!V675:V695,"NR")&gt;0,"Partiel","Complet")</f>
        <v>Partiel</v>
      </c>
      <c r="Q43" s="272" t="str">
        <f>'Complet - Grille de saisie'!T696</f>
        <v>-</v>
      </c>
    </row>
    <row r="44" spans="2:17" ht="16">
      <c r="E44" s="273"/>
      <c r="F44" s="273"/>
      <c r="G44" s="274"/>
      <c r="I44" s="275"/>
      <c r="J44" s="275"/>
      <c r="K44" s="275"/>
      <c r="L44" s="275"/>
      <c r="M44" s="275"/>
      <c r="N44" s="275"/>
      <c r="O44" s="275"/>
      <c r="P44" s="275"/>
      <c r="Q44" s="275"/>
    </row>
    <row r="45" spans="2:17" ht="16">
      <c r="E45" s="49" t="s">
        <v>270</v>
      </c>
      <c r="F45" s="49" t="s">
        <v>271</v>
      </c>
      <c r="G45" s="274"/>
      <c r="I45" s="275"/>
      <c r="J45" s="275"/>
      <c r="K45" s="275"/>
      <c r="L45" s="275"/>
      <c r="M45" s="275"/>
      <c r="N45" s="275"/>
      <c r="O45" s="275"/>
      <c r="P45" s="275"/>
      <c r="Q45" s="275"/>
    </row>
    <row r="46" spans="2:17" ht="17">
      <c r="B46" s="41" t="s">
        <v>272</v>
      </c>
      <c r="C46" s="627" t="s">
        <v>273</v>
      </c>
      <c r="D46" s="503"/>
      <c r="E46" s="276" t="s">
        <v>52</v>
      </c>
      <c r="F46" s="277" t="s">
        <v>67</v>
      </c>
      <c r="G46" s="274"/>
      <c r="H46" s="266" t="str">
        <f>IF(COUNTIF('Complet - Grille de saisie'!F701,"NR")&gt;0,"Non fait","Complet")</f>
        <v>Non fait</v>
      </c>
      <c r="I46" s="272" t="str">
        <f>IF('Complet - Grille de saisie'!F701="KO","Non validé",IF('Complet - Grille de saisie'!F701="OK","Validé sans réserve","-"))</f>
        <v>-</v>
      </c>
      <c r="J46" s="266" t="str">
        <f>IF(COUNTIF('Complet - Grille de saisie'!J701,"NR")&gt;0,"Non fait","Complet")</f>
        <v>Non fait</v>
      </c>
      <c r="K46" s="272" t="str">
        <f>IF('Complet - Grille de saisie'!J701="KO","Non validé",IF('Complet - Grille de saisie'!J701="OK","Validé sans réserve","-"))</f>
        <v>-</v>
      </c>
      <c r="L46" s="266" t="str">
        <f>IF(COUNTIF('Complet - Grille de saisie'!N701,"NR")&gt;0,"Non fait","Complet")</f>
        <v>Non fait</v>
      </c>
      <c r="M46" s="272" t="str">
        <f>IF('Complet - Grille de saisie'!N701="KO","Non validé",IF('Complet - Grille de saisie'!N701="OK","Validé sans réserve","-"))</f>
        <v>-</v>
      </c>
      <c r="N46" s="266" t="str">
        <f>IF(COUNTIF('Complet - Grille de saisie'!R701,"NR")&gt;0,"Non fait","Complet")</f>
        <v>Non fait</v>
      </c>
      <c r="O46" s="272" t="str">
        <f>IF('Complet - Grille de saisie'!R701="KO","Non validé",IF('Complet - Grille de saisie'!R701="OK","Validé sans réserve","-"))</f>
        <v>-</v>
      </c>
      <c r="P46" s="266" t="str">
        <f>IF(COUNTIF('Complet - Grille de saisie'!V701,"NR")&gt;0,"Non fait","Complet")</f>
        <v>Non fait</v>
      </c>
      <c r="Q46" s="272" t="str">
        <f>IF('Complet - Grille de saisie'!V701="KO","Non validé",IF('Complet - Grille de saisie'!V701="OK","Validé sans réserve","-"))</f>
        <v>-</v>
      </c>
    </row>
    <row r="47" spans="2:17" ht="17">
      <c r="B47" s="263" t="s">
        <v>274</v>
      </c>
      <c r="C47" s="624" t="s">
        <v>273</v>
      </c>
      <c r="D47" s="456"/>
      <c r="E47" s="278" t="s">
        <v>67</v>
      </c>
      <c r="F47" s="279" t="s">
        <v>52</v>
      </c>
      <c r="G47" s="274"/>
      <c r="H47" s="266" t="str">
        <f>IF(COUNTIF('Complet - Grille de saisie'!F706,"NR")&gt;0,"Non fait","Complet")</f>
        <v>Non fait</v>
      </c>
      <c r="I47" s="272" t="str">
        <f>IF('Complet - Grille de saisie'!F706="KO","Non validé",IF('Complet - Grille de saisie'!F706="OK","Validé sans réserve","-"))</f>
        <v>-</v>
      </c>
      <c r="J47" s="266" t="str">
        <f>IF(COUNTIF('Complet - Grille de saisie'!J706,"NR")&gt;0,"Non fait","Complet")</f>
        <v>Non fait</v>
      </c>
      <c r="K47" s="272" t="str">
        <f>IF('Complet - Grille de saisie'!J706="KO","Non validé",IF('Complet - Grille de saisie'!J706="OK","Validé sans réserve","-"))</f>
        <v>-</v>
      </c>
      <c r="L47" s="266" t="str">
        <f>IF(COUNTIF('Complet - Grille de saisie'!N706,"NR")&gt;0,"Non fait","Complet")</f>
        <v>Non fait</v>
      </c>
      <c r="M47" s="272" t="str">
        <f>IF('Complet - Grille de saisie'!N706="KO","Non validé",IF('Complet - Grille de saisie'!N706="OK","Validé sans réserve","-"))</f>
        <v>-</v>
      </c>
      <c r="N47" s="266" t="str">
        <f>IF(COUNTIF('Complet - Grille de saisie'!R706,"NR")&gt;0,"Non fait","Complet")</f>
        <v>Non fait</v>
      </c>
      <c r="O47" s="272" t="str">
        <f>IF('Complet - Grille de saisie'!R706="KO","Non validé",IF('Complet - Grille de saisie'!R706="OK","Validé sans réserve","-"))</f>
        <v>-</v>
      </c>
      <c r="P47" s="266" t="str">
        <f>IF(COUNTIF('Complet - Grille de saisie'!V706,"NR")&gt;0,"Non fait","Complet")</f>
        <v>Non fait</v>
      </c>
      <c r="Q47" s="272" t="str">
        <f>IF('Complet - Grille de saisie'!V706="KO","Non validé",IF('Complet - Grille de saisie'!V706="OK","Validé sans réserve","-"))</f>
        <v>-</v>
      </c>
    </row>
    <row r="48" spans="2:17" ht="17">
      <c r="B48" s="280" t="s">
        <v>275</v>
      </c>
      <c r="C48" s="623" t="s">
        <v>273</v>
      </c>
      <c r="D48" s="456"/>
      <c r="E48" s="276" t="s">
        <v>52</v>
      </c>
      <c r="F48" s="277" t="s">
        <v>75</v>
      </c>
      <c r="G48" s="274"/>
      <c r="H48" s="266" t="str">
        <f>IF(COUNTIF('Complet - Grille de saisie'!F711,"NR")&gt;0,"Non fait","Complet")</f>
        <v>Non fait</v>
      </c>
      <c r="I48" s="272" t="str">
        <f>IF('Complet - Grille de saisie'!F711="KO","Non validé",IF('Complet - Grille de saisie'!F711="OK","Validé sans réserve","-"))</f>
        <v>-</v>
      </c>
      <c r="J48" s="266" t="str">
        <f>IF(COUNTIF('Complet - Grille de saisie'!J711,"NR")&gt;0,"Non fait","Complet")</f>
        <v>Non fait</v>
      </c>
      <c r="K48" s="272" t="str">
        <f>IF('Complet - Grille de saisie'!H711="KO","Non validé",IF('Complet - Grille de saisie'!H711="OK","Validé sans réserve","-"))</f>
        <v>-</v>
      </c>
      <c r="L48" s="266" t="str">
        <f>IF(COUNTIF('Complet - Grille de saisie'!N711,"NR")&gt;0,"Non fait","Complet")</f>
        <v>Non fait</v>
      </c>
      <c r="M48" s="272" t="str">
        <f>IF('Complet - Grille de saisie'!N711="KO","Non validé",IF('Complet - Grille de saisie'!N711="OK","Validé sans réserve","-"))</f>
        <v>-</v>
      </c>
      <c r="N48" s="266" t="str">
        <f>IF(COUNTIF('Complet - Grille de saisie'!R711,"NR")&gt;0,"Non fait","Complet")</f>
        <v>Non fait</v>
      </c>
      <c r="O48" s="272" t="str">
        <f>IF('Complet - Grille de saisie'!R711="KO","Non validé",IF('Complet - Grille de saisie'!R711="OK","Validé sans réserve","-"))</f>
        <v>-</v>
      </c>
      <c r="P48" s="266" t="str">
        <f>IF(COUNTIF('Complet - Grille de saisie'!V711,"NR")&gt;0,"Non fait","Complet")</f>
        <v>Non fait</v>
      </c>
      <c r="Q48" s="272" t="str">
        <f>IF('Complet - Grille de saisie'!V711="KO","Non validé",IF('Complet - Grille de saisie'!V711="OK","Validé sans réserve","-"))</f>
        <v>-</v>
      </c>
    </row>
    <row r="49" spans="2:17" ht="17">
      <c r="B49" s="263" t="s">
        <v>276</v>
      </c>
      <c r="C49" s="624" t="s">
        <v>273</v>
      </c>
      <c r="D49" s="456"/>
      <c r="E49" s="278" t="s">
        <v>75</v>
      </c>
      <c r="F49" s="279" t="s">
        <v>52</v>
      </c>
      <c r="G49" s="274"/>
      <c r="H49" s="266" t="str">
        <f>IF(COUNTIF('Complet - Grille de saisie'!F716,"NR")&gt;0,"Non fait","Complet")</f>
        <v>Non fait</v>
      </c>
      <c r="I49" s="272" t="str">
        <f>IF('Complet - Grille de saisie'!F716="KO","Non validé",IF('Complet - Grille de saisie'!F716="OK","Validé sans réserve","-"))</f>
        <v>-</v>
      </c>
      <c r="J49" s="266" t="str">
        <f>IF(COUNTIF('Complet - Grille de saisie'!J716,"NR")&gt;0,"Non fait","Complet")</f>
        <v>Non fait</v>
      </c>
      <c r="K49" s="272" t="str">
        <f>IF('Complet - Grille de saisie'!J716="KO","Non validé",IF('Complet - Grille de saisie'!J716="OK","Validé sans réserve","-"))</f>
        <v>-</v>
      </c>
      <c r="L49" s="266" t="str">
        <f>IF(COUNTIF('Complet - Grille de saisie'!N716,"NR")&gt;0,"Non fait","Complet")</f>
        <v>Non fait</v>
      </c>
      <c r="M49" s="272" t="str">
        <f>IF('Complet - Grille de saisie'!N716="KO","Non validé",IF('Complet - Grille de saisie'!N716="OK","Validé sans réserve","-"))</f>
        <v>-</v>
      </c>
      <c r="N49" s="266" t="str">
        <f>IF(COUNTIF('Complet - Grille de saisie'!R716,"NR")&gt;0,"Non fait","Complet")</f>
        <v>Non fait</v>
      </c>
      <c r="O49" s="272" t="str">
        <f>IF('Complet - Grille de saisie'!R716="KO","Non validé",IF('Complet - Grille de saisie'!R716="OK","Validé sans réserve","-"))</f>
        <v>-</v>
      </c>
      <c r="P49" s="266" t="str">
        <f>IF(COUNTIF('Complet - Grille de saisie'!V716,"NR")&gt;0,"Non fait","Complet")</f>
        <v>Non fait</v>
      </c>
      <c r="Q49" s="272" t="str">
        <f>IF('Complet - Grille de saisie'!V716="KO","Non validé",IF('Complet - Grille de saisie'!V716="OK","Validé sans réserve","-"))</f>
        <v>-</v>
      </c>
    </row>
    <row r="50" spans="2:17" ht="17">
      <c r="B50" s="280" t="s">
        <v>277</v>
      </c>
      <c r="C50" s="623" t="s">
        <v>273</v>
      </c>
      <c r="D50" s="456"/>
      <c r="E50" s="276" t="s">
        <v>75</v>
      </c>
      <c r="F50" s="277" t="s">
        <v>109</v>
      </c>
      <c r="G50" s="274"/>
      <c r="H50" s="266" t="str">
        <f>IF(COUNTIF('Complet - Grille de saisie'!F721,"NR")&gt;0,"Non fait","Complet")</f>
        <v>Non fait</v>
      </c>
      <c r="I50" s="272" t="str">
        <f>IF('Complet - Grille de saisie'!F719="KO","Non validé",IF('Complet - Grille de saisie'!F721="OK","Validé sans réserve","-"))</f>
        <v>-</v>
      </c>
      <c r="J50" s="266" t="str">
        <f>IF(COUNTIF('Complet - Grille de saisie'!J721,"NR")&gt;0,"Non fait","Complet")</f>
        <v>Non fait</v>
      </c>
      <c r="K50" s="272" t="str">
        <f>IF('Complet - Grille de saisie'!J719="KO","Non validé",IF('Complet - Grille de saisie'!J721="OK","Validé sans réserve","-"))</f>
        <v>-</v>
      </c>
      <c r="L50" s="266" t="str">
        <f>IF(COUNTIF('Complet - Grille de saisie'!N721,"NR")&gt;0,"Non fait","Complet")</f>
        <v>Non fait</v>
      </c>
      <c r="M50" s="272" t="str">
        <f>IF('Complet - Grille de saisie'!N719="KO","Non validé",IF('Complet - Grille de saisie'!N721="OK","Validé sans réserve","-"))</f>
        <v>-</v>
      </c>
      <c r="N50" s="266" t="str">
        <f>IF(COUNTIF('Complet - Grille de saisie'!R721,"NR")&gt;0,"Non fait","Complet")</f>
        <v>Non fait</v>
      </c>
      <c r="O50" s="272" t="str">
        <f>IF('Complet - Grille de saisie'!R719="KO","Non validé",IF('Complet - Grille de saisie'!R721="OK","Validé sans réserve","-"))</f>
        <v>-</v>
      </c>
      <c r="P50" s="266" t="str">
        <f>IF(COUNTIF('Complet - Grille de saisie'!V721,"NR")&gt;0,"Non fait","Complet")</f>
        <v>Non fait</v>
      </c>
      <c r="Q50" s="272" t="str">
        <f>IF('Complet - Grille de saisie'!V719="KO","Non validé",IF('Complet - Grille de saisie'!V721="OK","Validé sans réserve","-"))</f>
        <v>-</v>
      </c>
    </row>
    <row r="51" spans="2:17" ht="17">
      <c r="B51" s="263" t="s">
        <v>278</v>
      </c>
      <c r="C51" s="624" t="s">
        <v>273</v>
      </c>
      <c r="D51" s="456"/>
      <c r="E51" s="278" t="s">
        <v>67</v>
      </c>
      <c r="F51" s="279" t="s">
        <v>109</v>
      </c>
      <c r="G51" s="274"/>
      <c r="H51" s="266" t="str">
        <f>IF(COUNTIF('Complet - Grille de saisie'!F726,"NR")&gt;0,"Non fait","Complet")</f>
        <v>Non fait</v>
      </c>
      <c r="I51" s="272" t="str">
        <f>IF('Complet - Grille de saisie'!F726="KO","Non validé",IF('Complet - Grille de saisie'!F726="OK","Validé sans réserve","-"))</f>
        <v>-</v>
      </c>
      <c r="J51" s="266" t="str">
        <f>IF(COUNTIF('Complet - Grille de saisie'!J726,"NR")&gt;0,"Non fait","Complet")</f>
        <v>Non fait</v>
      </c>
      <c r="K51" s="272" t="str">
        <f>IF('Complet - Grille de saisie'!J726="KO","Non validé",IF('Complet - Grille de saisie'!J726="OK","Validé sans réserve","-"))</f>
        <v>-</v>
      </c>
      <c r="L51" s="266" t="str">
        <f>IF(COUNTIF('Complet - Grille de saisie'!N726,"NR")&gt;0,"Non fait","Complet")</f>
        <v>Non fait</v>
      </c>
      <c r="M51" s="272" t="str">
        <f>IF('Complet - Grille de saisie'!N726="KO","Non validé",IF('Complet - Grille de saisie'!N726="OK","Validé sans réserve","-"))</f>
        <v>-</v>
      </c>
      <c r="N51" s="266" t="str">
        <f>IF(COUNTIF('Complet - Grille de saisie'!R726,"NR")&gt;0,"Non fait","Complet")</f>
        <v>Non fait</v>
      </c>
      <c r="O51" s="272" t="str">
        <f>IF('Complet - Grille de saisie'!R726="KO","Non validé",IF('Complet - Grille de saisie'!R726="OK","Validé sans réserve","-"))</f>
        <v>-</v>
      </c>
      <c r="P51" s="266" t="str">
        <f>IF(COUNTIF('Complet - Grille de saisie'!V726,"NR")&gt;0,"Non fait","Complet")</f>
        <v>Non fait</v>
      </c>
      <c r="Q51" s="272" t="str">
        <f>IF('Complet - Grille de saisie'!V726="KO","Non validé",IF('Complet - Grille de saisie'!V726="OK","Validé sans réserve","-"))</f>
        <v>-</v>
      </c>
    </row>
    <row r="52" spans="2:17" ht="17">
      <c r="B52" s="281" t="s">
        <v>279</v>
      </c>
      <c r="C52" s="625" t="s">
        <v>273</v>
      </c>
      <c r="D52" s="506"/>
      <c r="E52" s="282" t="s">
        <v>82</v>
      </c>
      <c r="F52" s="283" t="s">
        <v>280</v>
      </c>
      <c r="G52" s="274"/>
      <c r="H52" s="266" t="str">
        <f>IF(COUNTIF('Complet - Grille de saisie'!F658:F678,"NR")&gt;0,"Non fait","Complet")</f>
        <v>Non fait</v>
      </c>
      <c r="I52" s="272" t="str">
        <f>'Complet - Grille de saisie'!D734</f>
        <v>-</v>
      </c>
      <c r="J52" s="266" t="str">
        <f>IF(COUNTIF('Complet - Grille de saisie'!J658:J678,"NR")&gt;0,"Non fait","Complet")</f>
        <v>Non fait</v>
      </c>
      <c r="K52" s="272" t="str">
        <f>'Complet - Grille de saisie'!H734</f>
        <v>-</v>
      </c>
      <c r="L52" s="266" t="str">
        <f>IF(COUNTIF('Complet - Grille de saisie'!N658:N678,"NR")&gt;0,"Non fait","Complet")</f>
        <v>Non fait</v>
      </c>
      <c r="M52" s="272" t="str">
        <f>'Complet - Grille de saisie'!L734</f>
        <v>-</v>
      </c>
      <c r="N52" s="266" t="str">
        <f>IF(COUNTIF('Complet - Grille de saisie'!R658:R678,"NR")&gt;0,"Non fait","Complet")</f>
        <v>Non fait</v>
      </c>
      <c r="O52" s="272" t="str">
        <f>'Complet - Grille de saisie'!P734</f>
        <v>-</v>
      </c>
      <c r="P52" s="266" t="str">
        <f>IF(COUNTIF('Complet - Grille de saisie'!V658:V678,"NR")&gt;0,"Non fait","Complet")</f>
        <v>Non fait</v>
      </c>
      <c r="Q52" s="272" t="str">
        <f>'Complet - Grille de saisie'!T734</f>
        <v>-</v>
      </c>
    </row>
    <row r="53" spans="2:17" ht="16">
      <c r="E53" s="273"/>
      <c r="F53" s="273"/>
      <c r="G53" s="274"/>
      <c r="I53" s="275"/>
      <c r="K53" s="275"/>
      <c r="M53" s="275"/>
      <c r="O53" s="275"/>
      <c r="Q53" s="275"/>
    </row>
    <row r="54" spans="2:17" ht="16">
      <c r="E54" s="273" t="s">
        <v>105</v>
      </c>
      <c r="F54" s="273" t="s">
        <v>106</v>
      </c>
      <c r="G54" s="274"/>
      <c r="I54" s="275"/>
      <c r="K54" s="275"/>
      <c r="M54" s="275"/>
      <c r="O54" s="275"/>
      <c r="Q54" s="275"/>
    </row>
    <row r="55" spans="2:17" ht="17">
      <c r="B55" s="284" t="s">
        <v>281</v>
      </c>
      <c r="C55" s="621" t="s">
        <v>108</v>
      </c>
      <c r="D55" s="622"/>
      <c r="E55" s="285" t="s">
        <v>75</v>
      </c>
      <c r="F55" s="286" t="s">
        <v>109</v>
      </c>
      <c r="G55" s="274"/>
      <c r="H55" s="266" t="str">
        <f>IF(COUNTIF('Complet - Grille de saisie'!F746:F757,"NR")&gt;0,"Partiel","Complet")</f>
        <v>Partiel</v>
      </c>
      <c r="I55" s="272" t="str">
        <f>'Complet - Grille de saisie'!D758</f>
        <v>-</v>
      </c>
      <c r="J55" s="266" t="str">
        <f>IF(COUNTIF('Complet - Grille de saisie'!J746:J757,"NR")&gt;0,"Partiel","Complet")</f>
        <v>Partiel</v>
      </c>
      <c r="K55" s="272" t="str">
        <f>'Complet - Grille de saisie'!H758</f>
        <v>-</v>
      </c>
      <c r="L55" s="266" t="str">
        <f>IF(COUNTIF('Complet - Grille de saisie'!N746:N757,"NR")&gt;0,"Partiel","Complet")</f>
        <v>Partiel</v>
      </c>
      <c r="M55" s="272" t="str">
        <f>'Complet - Grille de saisie'!L758</f>
        <v>-</v>
      </c>
      <c r="N55" s="266" t="str">
        <f>IF(COUNTIF('Complet - Grille de saisie'!R746:R757,"NR")&gt;0,"Partiel","Complet")</f>
        <v>Partiel</v>
      </c>
      <c r="O55" s="272" t="str">
        <f>'Complet - Grille de saisie'!P758</f>
        <v>-</v>
      </c>
      <c r="P55" s="266" t="str">
        <f>IF(COUNTIF('Complet - Grille de saisie'!V746:V757,"NR")&gt;0,"Partiel","Complet")</f>
        <v>Partiel</v>
      </c>
      <c r="Q55" s="272" t="str">
        <f>'Complet - Grille de saisie'!T758</f>
        <v>-</v>
      </c>
    </row>
    <row r="56" spans="2:17" ht="17">
      <c r="B56" s="284" t="s">
        <v>282</v>
      </c>
      <c r="C56" s="621" t="s">
        <v>108</v>
      </c>
      <c r="D56" s="622"/>
      <c r="E56" s="285" t="s">
        <v>109</v>
      </c>
      <c r="F56" s="286" t="s">
        <v>75</v>
      </c>
      <c r="H56" s="266" t="str">
        <f>IF(COUNTIF('Complet - Grille de saisie'!F764:F771,"NR")&gt;0,"Partiel","Complet")</f>
        <v>Partiel</v>
      </c>
      <c r="I56" s="272" t="str">
        <f>'Complet - Grille de saisie'!D772</f>
        <v>-</v>
      </c>
      <c r="J56" s="266" t="str">
        <f>IF(COUNTIF('Complet - Grille de saisie'!J764:J771,"NR")&gt;0,"Partiel","Complet")</f>
        <v>Partiel</v>
      </c>
      <c r="K56" s="272" t="str">
        <f>'Complet - Grille de saisie'!H772</f>
        <v>-</v>
      </c>
      <c r="L56" s="266" t="str">
        <f>IF(COUNTIF('Complet - Grille de saisie'!N764:N771,"NR")&gt;0,"Partiel","Complet")</f>
        <v>Partiel</v>
      </c>
      <c r="M56" s="272" t="str">
        <f>'Complet - Grille de saisie'!L772</f>
        <v>-</v>
      </c>
      <c r="N56" s="266" t="str">
        <f>IF(COUNTIF('Complet - Grille de saisie'!R764:R771,"NR")&gt;0,"Partiel","Complet")</f>
        <v>Partiel</v>
      </c>
      <c r="O56" s="272" t="str">
        <f>'Complet - Grille de saisie'!P772</f>
        <v>-</v>
      </c>
      <c r="P56" s="266" t="str">
        <f>IF(COUNTIF('Complet - Grille de saisie'!V764:V771,"NR")&gt;0,"Partiel","Complet")</f>
        <v>Partiel</v>
      </c>
      <c r="Q56" s="272" t="str">
        <f>'Complet - Grille de saisie'!T772</f>
        <v>-</v>
      </c>
    </row>
    <row r="57" spans="2:17" ht="17">
      <c r="B57" s="284" t="s">
        <v>283</v>
      </c>
      <c r="C57" s="621" t="s">
        <v>108</v>
      </c>
      <c r="D57" s="622"/>
      <c r="E57" s="285" t="s">
        <v>75</v>
      </c>
      <c r="F57" s="286" t="s">
        <v>67</v>
      </c>
      <c r="H57" s="266" t="str">
        <f>IF(COUNTIF('Complet - Grille de saisie'!F778:F785,"NR")&gt;0,"Partiel","Complet")</f>
        <v>Partiel</v>
      </c>
      <c r="I57" s="272" t="str">
        <f>'Complet - Grille de saisie'!D786</f>
        <v>-</v>
      </c>
      <c r="J57" s="266" t="str">
        <f>IF(COUNTIF('Complet - Grille de saisie'!J778:J785,"NR")&gt;0,"Partiel","Complet")</f>
        <v>Partiel</v>
      </c>
      <c r="K57" s="272" t="str">
        <f>'Complet - Grille de saisie'!H786</f>
        <v>-</v>
      </c>
      <c r="L57" s="266" t="str">
        <f>IF(COUNTIF('Complet - Grille de saisie'!N778:N785,"NR")&gt;0,"Partiel","Complet")</f>
        <v>Partiel</v>
      </c>
      <c r="M57" s="272" t="str">
        <f>'Complet - Grille de saisie'!L786</f>
        <v>-</v>
      </c>
      <c r="N57" s="266" t="str">
        <f>IF(COUNTIF('Complet - Grille de saisie'!R778:R785,"NR")&gt;0,"Partiel","Complet")</f>
        <v>Partiel</v>
      </c>
      <c r="O57" s="272" t="str">
        <f>'Complet - Grille de saisie'!P786</f>
        <v>-</v>
      </c>
      <c r="P57" s="266" t="str">
        <f>IF(COUNTIF('Complet - Grille de saisie'!V778:V785,"NR")&gt;0,"Partiel","Complet")</f>
        <v>Partiel</v>
      </c>
      <c r="Q57" s="272" t="str">
        <f>'Complet - Grille de saisie'!T786</f>
        <v>-</v>
      </c>
    </row>
    <row r="58" spans="2:17" ht="17">
      <c r="B58" s="284" t="s">
        <v>284</v>
      </c>
      <c r="C58" s="621" t="s">
        <v>108</v>
      </c>
      <c r="D58" s="622"/>
      <c r="E58" s="285" t="s">
        <v>67</v>
      </c>
      <c r="F58" s="286" t="s">
        <v>75</v>
      </c>
      <c r="H58" s="266" t="str">
        <f>IF(COUNTIF('Complet - Grille de saisie'!F792:F799,"NR")&gt;0,"Partiel","Complet")</f>
        <v>Partiel</v>
      </c>
      <c r="I58" s="272" t="str">
        <f>'Complet - Grille de saisie'!D800</f>
        <v>-</v>
      </c>
      <c r="J58" s="266" t="str">
        <f>IF(COUNTIF('Complet - Grille de saisie'!J792:J799,"NR")&gt;0,"Partiel","Complet")</f>
        <v>Partiel</v>
      </c>
      <c r="K58" s="272" t="str">
        <f>'Complet - Grille de saisie'!H800</f>
        <v>-</v>
      </c>
      <c r="L58" s="266" t="str">
        <f>IF(COUNTIF('Complet - Grille de saisie'!N792:N799,"NR")&gt;0,"Partiel","Complet")</f>
        <v>Partiel</v>
      </c>
      <c r="M58" s="272" t="str">
        <f>'Complet - Grille de saisie'!L800</f>
        <v>-</v>
      </c>
      <c r="N58" s="266" t="str">
        <f>IF(COUNTIF('Complet - Grille de saisie'!R792:R799,"NR")&gt;0,"Partiel","Complet")</f>
        <v>Partiel</v>
      </c>
      <c r="O58" s="272" t="str">
        <f>'Complet - Grille de saisie'!P800</f>
        <v>-</v>
      </c>
      <c r="P58" s="266" t="str">
        <f>IF(COUNTIF('Complet - Grille de saisie'!V792:V799,"NR")&gt;0,"Partiel","Complet")</f>
        <v>Partiel</v>
      </c>
      <c r="Q58" s="272" t="str">
        <f>'Complet - Grille de saisie'!T800</f>
        <v>-</v>
      </c>
    </row>
    <row r="61" spans="2:17" ht="17">
      <c r="B61" s="57" t="s">
        <v>110</v>
      </c>
      <c r="C61" s="508" t="s">
        <v>111</v>
      </c>
      <c r="D61" s="509"/>
      <c r="E61" s="509"/>
      <c r="F61" s="510"/>
      <c r="H61" s="58" t="str">
        <f>IF('Complet - Grille de saisie'!F805="NC","-",IF('Complet - Grille de saisie'!F805="NR","Non fait",IF('Complet - Grille de saisie'!F805="OK","Complet",IF('Complet - Grille de saisie'!F805="KO","Complet","-"))))</f>
        <v>Non fait</v>
      </c>
      <c r="I61" s="59" t="str">
        <f>IF('Complet - Grille de saisie'!F805="KO","Non validé",IF('Complet - Grille de saisie'!F805="OK","Validé sans réserve","-"))</f>
        <v>-</v>
      </c>
      <c r="J61" s="58" t="str">
        <f>IF('Complet - Grille de saisie'!J805="NC","-",IF('Complet - Grille de saisie'!J805="NR","Non fait",IF('Complet - Grille de saisie'!J805="OK","Complet",IF('Complet - Grille de saisie'!J805="KO","Complet","-"))))</f>
        <v>Non fait</v>
      </c>
      <c r="K61" s="59" t="str">
        <f>IF('Complet - Grille de saisie'!J805="KO","Non validé",IF('Complet - Grille de saisie'!J805="OK","Validé sans réserve","-"))</f>
        <v>-</v>
      </c>
      <c r="L61" s="58" t="str">
        <f>IF('Complet - Grille de saisie'!N805="NC","-",IF('Complet - Grille de saisie'!N805="NR","Non fait",IF('Complet - Grille de saisie'!N805="OK","Complet",IF('Complet - Grille de saisie'!N805="KO","Complet","-"))))</f>
        <v>Non fait</v>
      </c>
      <c r="M61" s="59" t="str">
        <f>IF('Complet - Grille de saisie'!N805="KO","Non validé",IF('Complet - Grille de saisie'!N805="OK","Validé sans réserve","-"))</f>
        <v>-</v>
      </c>
      <c r="N61" s="58" t="str">
        <f>IF('Complet - Grille de saisie'!R805="NC","-",IF('Complet - Grille de saisie'!R805="NR","Non fait",IF('Complet - Grille de saisie'!R805="OK","Complet",IF('Complet - Grille de saisie'!R805="KO","Complet","-"))))</f>
        <v>Non fait</v>
      </c>
      <c r="O61" s="59" t="str">
        <f>IF('Complet - Grille de saisie'!R805="KO","Non validé",IF('Complet - Grille de saisie'!R805="OK","Validé sans réserve","-"))</f>
        <v>-</v>
      </c>
      <c r="P61" s="58" t="str">
        <f>IF('Complet - Grille de saisie'!V805="NC","-",IF('Complet - Grille de saisie'!V805="NR","Non fait",IF('Complet - Grille de saisie'!V805="OK","Complet",IF('Complet - Grille de saisie'!V805="KO","Complet","-"))))</f>
        <v>Non fait</v>
      </c>
      <c r="Q61" s="59" t="str">
        <f>IF('Complet - Grille de saisie'!V805="KO","Non validé",IF('Complet - Grille de saisie'!V805="OK","Validé sans réserve","-"))</f>
        <v>-</v>
      </c>
    </row>
    <row r="64" spans="2:17" ht="16">
      <c r="B64" s="511" t="s">
        <v>112</v>
      </c>
      <c r="C64" s="469"/>
      <c r="D64" s="469"/>
      <c r="E64" s="469"/>
      <c r="F64" s="469"/>
      <c r="G64" s="469"/>
      <c r="H64" s="469"/>
      <c r="I64" s="469"/>
      <c r="J64" s="469"/>
      <c r="K64" s="469"/>
      <c r="L64" s="469"/>
      <c r="M64" s="470"/>
    </row>
    <row r="65" spans="1:22" ht="18">
      <c r="B65" s="619"/>
      <c r="C65" s="456"/>
      <c r="D65" s="456"/>
      <c r="E65" s="456"/>
      <c r="F65" s="456"/>
      <c r="G65" s="456"/>
      <c r="H65" s="456"/>
      <c r="I65" s="456"/>
      <c r="J65" s="456"/>
      <c r="K65" s="456"/>
      <c r="L65" s="456"/>
      <c r="M65" s="497"/>
    </row>
    <row r="66" spans="1:22" ht="18">
      <c r="B66" s="619"/>
      <c r="C66" s="456"/>
      <c r="D66" s="456"/>
      <c r="E66" s="456"/>
      <c r="F66" s="456"/>
      <c r="G66" s="456"/>
      <c r="H66" s="456"/>
      <c r="I66" s="456"/>
      <c r="J66" s="456"/>
      <c r="K66" s="456"/>
      <c r="L66" s="456"/>
      <c r="M66" s="497"/>
    </row>
    <row r="67" spans="1:22" ht="18">
      <c r="A67" s="287"/>
      <c r="B67" s="619"/>
      <c r="C67" s="456"/>
      <c r="D67" s="456"/>
      <c r="E67" s="456"/>
      <c r="F67" s="456"/>
      <c r="G67" s="456"/>
      <c r="H67" s="456"/>
      <c r="I67" s="456"/>
      <c r="J67" s="456"/>
      <c r="K67" s="456"/>
      <c r="L67" s="456"/>
      <c r="M67" s="497"/>
      <c r="N67" s="288"/>
      <c r="O67" s="288"/>
      <c r="P67" s="288"/>
      <c r="Q67" s="288"/>
      <c r="R67" s="288"/>
      <c r="S67" s="288"/>
      <c r="T67" s="288"/>
      <c r="U67" s="288"/>
      <c r="V67" s="288"/>
    </row>
    <row r="68" spans="1:22" ht="18">
      <c r="A68" s="287"/>
      <c r="B68" s="619"/>
      <c r="C68" s="456"/>
      <c r="D68" s="456"/>
      <c r="E68" s="456"/>
      <c r="F68" s="456"/>
      <c r="G68" s="456"/>
      <c r="H68" s="456"/>
      <c r="I68" s="456"/>
      <c r="J68" s="456"/>
      <c r="K68" s="456"/>
      <c r="L68" s="456"/>
      <c r="M68" s="497"/>
      <c r="N68" s="288"/>
      <c r="O68" s="288"/>
      <c r="P68" s="288"/>
      <c r="Q68" s="288"/>
      <c r="R68" s="288"/>
      <c r="S68" s="288"/>
      <c r="T68" s="288"/>
      <c r="U68" s="288"/>
      <c r="V68" s="288"/>
    </row>
    <row r="69" spans="1:22" ht="18">
      <c r="A69" s="287"/>
      <c r="B69" s="619"/>
      <c r="C69" s="456"/>
      <c r="D69" s="456"/>
      <c r="E69" s="456"/>
      <c r="F69" s="456"/>
      <c r="G69" s="456"/>
      <c r="H69" s="456"/>
      <c r="I69" s="456"/>
      <c r="J69" s="456"/>
      <c r="K69" s="456"/>
      <c r="L69" s="456"/>
      <c r="M69" s="497"/>
      <c r="N69" s="288"/>
      <c r="O69" s="288"/>
      <c r="P69" s="288"/>
      <c r="Q69" s="288"/>
      <c r="R69" s="288"/>
      <c r="S69" s="288"/>
      <c r="T69" s="288"/>
      <c r="U69" s="288"/>
      <c r="V69" s="288"/>
    </row>
    <row r="70" spans="1:22" ht="18">
      <c r="B70" s="619"/>
      <c r="C70" s="456"/>
      <c r="D70" s="456"/>
      <c r="E70" s="456"/>
      <c r="F70" s="456"/>
      <c r="G70" s="456"/>
      <c r="H70" s="456"/>
      <c r="I70" s="456"/>
      <c r="J70" s="456"/>
      <c r="K70" s="456"/>
      <c r="L70" s="456"/>
      <c r="M70" s="497"/>
    </row>
    <row r="71" spans="1:22" ht="18">
      <c r="B71" s="620"/>
      <c r="C71" s="493"/>
      <c r="D71" s="493"/>
      <c r="E71" s="493"/>
      <c r="F71" s="493"/>
      <c r="G71" s="493"/>
      <c r="H71" s="493"/>
      <c r="I71" s="493"/>
      <c r="J71" s="493"/>
      <c r="K71" s="493"/>
      <c r="L71" s="493"/>
      <c r="M71" s="494"/>
    </row>
  </sheetData>
  <mergeCells count="70">
    <mergeCell ref="C37:D37"/>
    <mergeCell ref="C38:D38"/>
    <mergeCell ref="C39:D39"/>
    <mergeCell ref="C40:D40"/>
    <mergeCell ref="C42:F42"/>
    <mergeCell ref="C43:F43"/>
    <mergeCell ref="C46:D46"/>
    <mergeCell ref="C47:D47"/>
    <mergeCell ref="C48:D48"/>
    <mergeCell ref="C49:D49"/>
    <mergeCell ref="C50:D50"/>
    <mergeCell ref="C51:D51"/>
    <mergeCell ref="C52:D52"/>
    <mergeCell ref="C55:D55"/>
    <mergeCell ref="B67:M67"/>
    <mergeCell ref="B68:M68"/>
    <mergeCell ref="B69:M69"/>
    <mergeCell ref="B70:M70"/>
    <mergeCell ref="B71:M71"/>
    <mergeCell ref="C56:D56"/>
    <mergeCell ref="C57:D57"/>
    <mergeCell ref="C58:D58"/>
    <mergeCell ref="C61:F61"/>
    <mergeCell ref="B64:M64"/>
    <mergeCell ref="B65:M65"/>
    <mergeCell ref="B66:M66"/>
    <mergeCell ref="I9:K9"/>
    <mergeCell ref="I10:K10"/>
    <mergeCell ref="B2:E8"/>
    <mergeCell ref="G2:K3"/>
    <mergeCell ref="M4:P9"/>
    <mergeCell ref="H5:I5"/>
    <mergeCell ref="H6:I6"/>
    <mergeCell ref="H8:K8"/>
    <mergeCell ref="D10:F10"/>
    <mergeCell ref="D11:F11"/>
    <mergeCell ref="I11:K11"/>
    <mergeCell ref="D12:F12"/>
    <mergeCell ref="I12:K12"/>
    <mergeCell ref="M12:P12"/>
    <mergeCell ref="I13:K13"/>
    <mergeCell ref="M13:P13"/>
    <mergeCell ref="D13:F13"/>
    <mergeCell ref="D14:F14"/>
    <mergeCell ref="H16:I16"/>
    <mergeCell ref="J16:K16"/>
    <mergeCell ref="L16:M16"/>
    <mergeCell ref="N16:O16"/>
    <mergeCell ref="P16:Q16"/>
    <mergeCell ref="B16:F16"/>
    <mergeCell ref="C17:D17"/>
    <mergeCell ref="C18:D18"/>
    <mergeCell ref="C19:F19"/>
    <mergeCell ref="C20:D20"/>
    <mergeCell ref="C21:F21"/>
    <mergeCell ref="C22:D22"/>
    <mergeCell ref="C23:F23"/>
    <mergeCell ref="C24:D24"/>
    <mergeCell ref="C25:D25"/>
    <mergeCell ref="C26:D26"/>
    <mergeCell ref="C27:D27"/>
    <mergeCell ref="C28:D28"/>
    <mergeCell ref="C29:D29"/>
    <mergeCell ref="C30:D30"/>
    <mergeCell ref="C31:D31"/>
    <mergeCell ref="C32:D32"/>
    <mergeCell ref="C33:D33"/>
    <mergeCell ref="C34:D34"/>
    <mergeCell ref="C35:D35"/>
    <mergeCell ref="C36:D36"/>
  </mergeCells>
  <conditionalFormatting sqref="H18:H58 J18:J58 L18:L58 N18:N58 P18:P58 H61 J61 L61 N61 P61">
    <cfRule type="cellIs" dxfId="13" priority="3" operator="equal">
      <formula>"Non fait"</formula>
    </cfRule>
  </conditionalFormatting>
  <conditionalFormatting sqref="H17:Q40 H42:H43 J42:J43 L42:L43 N42:N43 P42:P43 H46:H52 J46:J52 L46:L52 N46:N52 P46:P52 H55:H58 J55:J58 L55:L58 N55:N58 P55:P58 H61 J61 L61 N61 P61">
    <cfRule type="cellIs" dxfId="12" priority="1" operator="equal">
      <formula>"Partiel"</formula>
    </cfRule>
    <cfRule type="cellIs" dxfId="11" priority="2" operator="equal">
      <formula>"Complet"</formula>
    </cfRule>
  </conditionalFormatting>
  <conditionalFormatting sqref="I18:I61 K18:K61 M18:M61 O18:O61 Q18:Q61">
    <cfRule type="cellIs" dxfId="10" priority="4" operator="equal">
      <formula>"Validé sans réserve"</formula>
    </cfRule>
    <cfRule type="cellIs" dxfId="9" priority="5" operator="equal">
      <formula>"Validé avec réserves"</formula>
    </cfRule>
    <cfRule type="cellIs" dxfId="8" priority="6" operator="equal">
      <formula>"Non validé"</formula>
    </cfRule>
  </conditionalFormatting>
  <dataValidations count="1">
    <dataValidation type="list" allowBlank="1" showErrorMessage="1" sqref="M13" xr:uid="{00000000-0002-0000-0400-000000000000}">
      <formula1>"Sélectionner,Production,Préproduction/Recette"</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808"/>
  <sheetViews>
    <sheetView showGridLines="0" workbookViewId="0">
      <selection activeCell="A805" sqref="A805:XFD805"/>
    </sheetView>
  </sheetViews>
  <sheetFormatPr baseColWidth="10" defaultColWidth="11.1640625" defaultRowHeight="15" customHeight="1"/>
  <cols>
    <col min="1" max="1" width="3" customWidth="1"/>
    <col min="2" max="2" width="31.5" customWidth="1"/>
    <col min="3" max="3" width="21.6640625" customWidth="1"/>
    <col min="4" max="5" width="14.6640625" customWidth="1"/>
    <col min="6" max="6" width="4.5" customWidth="1"/>
    <col min="7" max="7" width="30.83203125" customWidth="1"/>
    <col min="8" max="9" width="14.6640625" customWidth="1"/>
    <col min="10" max="10" width="4.5" customWidth="1"/>
    <col min="11" max="11" width="30.83203125" customWidth="1"/>
    <col min="12" max="13" width="14.6640625" customWidth="1"/>
    <col min="14" max="14" width="4.5" customWidth="1"/>
    <col min="15" max="15" width="30.83203125" customWidth="1"/>
    <col min="16" max="17" width="14.6640625" customWidth="1"/>
    <col min="18" max="18" width="4.5" customWidth="1"/>
    <col min="19" max="19" width="30.83203125" customWidth="1"/>
    <col min="20" max="21" width="14.6640625" customWidth="1"/>
    <col min="22" max="22" width="4.5" customWidth="1"/>
    <col min="23" max="23" width="30.83203125" customWidth="1"/>
    <col min="24" max="30" width="10.5" customWidth="1"/>
  </cols>
  <sheetData>
    <row r="1" spans="1:30" ht="12.75" customHeight="1">
      <c r="A1" s="2"/>
      <c r="B1" s="3"/>
      <c r="C1" s="3"/>
      <c r="D1" s="3"/>
      <c r="E1" s="3"/>
      <c r="F1" s="3"/>
      <c r="G1" s="2"/>
      <c r="H1" s="2"/>
      <c r="I1" s="2"/>
      <c r="J1" s="2"/>
      <c r="K1" s="2"/>
      <c r="L1" s="2"/>
      <c r="M1" s="2"/>
      <c r="N1" s="3"/>
      <c r="O1" s="3"/>
      <c r="P1" s="3"/>
      <c r="Q1" s="3"/>
      <c r="R1" s="3"/>
      <c r="S1" s="3"/>
      <c r="T1" s="3"/>
      <c r="U1" s="3"/>
      <c r="V1" s="3"/>
      <c r="W1" s="3"/>
      <c r="X1" s="3"/>
      <c r="Y1" s="3"/>
      <c r="Z1" s="3"/>
      <c r="AA1" s="3"/>
      <c r="AB1" s="3"/>
      <c r="AC1" s="3"/>
      <c r="AD1" s="3"/>
    </row>
    <row r="2" spans="1:30" ht="15" customHeight="1">
      <c r="A2" s="4"/>
      <c r="B2" s="6"/>
      <c r="C2" s="6"/>
      <c r="D2" s="6"/>
      <c r="E2" s="6"/>
      <c r="F2" s="6"/>
      <c r="G2" s="6"/>
      <c r="H2" s="6"/>
      <c r="I2" s="6"/>
      <c r="J2" s="6"/>
      <c r="K2" s="6"/>
      <c r="L2" s="6"/>
      <c r="M2" s="6"/>
      <c r="N2" s="6"/>
      <c r="O2" s="6"/>
      <c r="P2" s="6"/>
      <c r="Q2" s="6"/>
      <c r="R2" s="6"/>
      <c r="S2" s="6"/>
      <c r="T2" s="6"/>
      <c r="U2" s="6"/>
      <c r="V2" s="6"/>
      <c r="W2" s="6"/>
      <c r="X2" s="4"/>
      <c r="Y2" s="4"/>
      <c r="Z2" s="4"/>
      <c r="AA2" s="4"/>
      <c r="AB2" s="4"/>
      <c r="AC2" s="4"/>
      <c r="AD2" s="4"/>
    </row>
    <row r="3" spans="1:30" ht="27.75" customHeight="1">
      <c r="A3" s="63"/>
      <c r="B3" s="632" t="s">
        <v>113</v>
      </c>
      <c r="C3" s="606"/>
      <c r="D3" s="606"/>
      <c r="E3" s="606"/>
      <c r="F3" s="606"/>
      <c r="G3" s="542" t="s">
        <v>114</v>
      </c>
      <c r="H3" s="543"/>
      <c r="I3" s="543"/>
      <c r="J3" s="543"/>
      <c r="K3" s="543"/>
      <c r="L3" s="543"/>
      <c r="M3" s="543"/>
      <c r="N3" s="543"/>
      <c r="O3" s="543"/>
      <c r="P3" s="543"/>
      <c r="Q3" s="543"/>
      <c r="R3" s="543"/>
      <c r="S3" s="543"/>
      <c r="T3" s="543"/>
      <c r="U3" s="543"/>
      <c r="V3" s="543"/>
      <c r="W3" s="544"/>
      <c r="X3" s="62"/>
      <c r="Y3" s="62"/>
      <c r="Z3" s="62"/>
      <c r="AA3" s="62"/>
      <c r="AB3" s="62"/>
      <c r="AC3" s="62"/>
      <c r="AD3" s="62"/>
    </row>
    <row r="4" spans="1:30" ht="27.75" customHeight="1">
      <c r="A4" s="64"/>
      <c r="B4" s="553" t="str">
        <f>C29&amp;"-"&amp;C7&amp;"-"&amp;C9&amp;"-"&amp;C12</f>
        <v>IPP du référentiel-au choix-au choix-au choix</v>
      </c>
      <c r="C4" s="554"/>
      <c r="D4" s="65" t="str">
        <f>'Complet - Récapitulatif'!$H$9&amp;""&amp;"  :"</f>
        <v>Logiciel A  :</v>
      </c>
      <c r="E4" s="555" t="str">
        <f>'Complet - Récapitulatif'!$I$9</f>
        <v>Terminal Urgences</v>
      </c>
      <c r="F4" s="526"/>
      <c r="G4" s="527"/>
      <c r="H4" s="66" t="str">
        <f>'Complet - Récapitulatif'!$H$10&amp;""&amp;"  :"</f>
        <v>Logiciel B  :</v>
      </c>
      <c r="I4" s="596" t="str">
        <f>'Complet - Récapitulatif'!$I$10</f>
        <v>Logiciel facturation</v>
      </c>
      <c r="J4" s="526"/>
      <c r="K4" s="527"/>
      <c r="L4" s="67" t="str">
        <f>'Complet - Récapitulatif'!$H$11&amp;""&amp;"  :"</f>
        <v>Logiciel C  :</v>
      </c>
      <c r="M4" s="597" t="str">
        <f>'Complet - Récapitulatif'!$I$11</f>
        <v>Logiciel PMSI</v>
      </c>
      <c r="N4" s="526"/>
      <c r="O4" s="527"/>
      <c r="P4" s="68" t="str">
        <f>'Complet - Récapitulatif'!$H$12&amp;""&amp;"  :"</f>
        <v>Logiciel D  :</v>
      </c>
      <c r="Q4" s="525" t="str">
        <f>'Complet - Récapitulatif'!$I$12</f>
        <v>Logiciel Laboratoire</v>
      </c>
      <c r="R4" s="526"/>
      <c r="S4" s="527"/>
      <c r="T4" s="69" t="str">
        <f>'Complet - Récapitulatif'!$H$13&amp;""&amp;"  :"</f>
        <v>Logiciel E  :</v>
      </c>
      <c r="U4" s="598" t="str">
        <f>'Complet - Récapitulatif'!$I$13</f>
        <v>Logiciel Imagerie</v>
      </c>
      <c r="V4" s="526"/>
      <c r="W4" s="599"/>
      <c r="X4" s="10"/>
      <c r="Y4" s="10"/>
      <c r="Z4" s="10"/>
      <c r="AA4" s="10"/>
      <c r="AB4" s="10"/>
      <c r="AC4" s="10"/>
      <c r="AD4" s="10"/>
    </row>
    <row r="5" spans="1:30" ht="27.75" customHeight="1">
      <c r="A5" s="81"/>
      <c r="B5" s="289" t="s">
        <v>115</v>
      </c>
      <c r="C5" s="290" t="s">
        <v>116</v>
      </c>
      <c r="D5" s="291" t="s">
        <v>117</v>
      </c>
      <c r="E5" s="291" t="s">
        <v>118</v>
      </c>
      <c r="F5" s="292" t="s">
        <v>119</v>
      </c>
      <c r="G5" s="291" t="s">
        <v>120</v>
      </c>
      <c r="H5" s="293" t="s">
        <v>117</v>
      </c>
      <c r="I5" s="293" t="s">
        <v>118</v>
      </c>
      <c r="J5" s="293" t="s">
        <v>119</v>
      </c>
      <c r="K5" s="293" t="s">
        <v>120</v>
      </c>
      <c r="L5" s="294" t="s">
        <v>117</v>
      </c>
      <c r="M5" s="294" t="s">
        <v>118</v>
      </c>
      <c r="N5" s="294" t="s">
        <v>119</v>
      </c>
      <c r="O5" s="294" t="s">
        <v>120</v>
      </c>
      <c r="P5" s="295" t="s">
        <v>117</v>
      </c>
      <c r="Q5" s="296" t="s">
        <v>118</v>
      </c>
      <c r="R5" s="297" t="s">
        <v>119</v>
      </c>
      <c r="S5" s="297" t="s">
        <v>120</v>
      </c>
      <c r="T5" s="298" t="s">
        <v>117</v>
      </c>
      <c r="U5" s="298" t="s">
        <v>118</v>
      </c>
      <c r="V5" s="298" t="s">
        <v>119</v>
      </c>
      <c r="W5" s="299" t="s">
        <v>120</v>
      </c>
      <c r="X5" s="3"/>
      <c r="Y5" s="3"/>
      <c r="Z5" s="3"/>
      <c r="AA5" s="3"/>
      <c r="AB5" s="3"/>
      <c r="AC5" s="3"/>
      <c r="AD5" s="3"/>
    </row>
    <row r="6" spans="1:30" ht="16">
      <c r="A6" s="81"/>
      <c r="B6" s="82" t="s">
        <v>121</v>
      </c>
      <c r="C6" s="83" t="s">
        <v>122</v>
      </c>
      <c r="D6" s="84" t="s">
        <v>123</v>
      </c>
      <c r="E6" s="85" t="s">
        <v>124</v>
      </c>
      <c r="F6" s="86" t="str">
        <f t="shared" ref="F6:F32" si="0">IF(D6="Non Concerné","NC",IF(D6="Non supporté","NS",IF(E6="Non testé","NR",IF(E6="Intégration","OK",IF(E6="Echec","KO","-")))))</f>
        <v>NR</v>
      </c>
      <c r="G6" s="87"/>
      <c r="H6" s="84" t="s">
        <v>123</v>
      </c>
      <c r="I6" s="85" t="s">
        <v>124</v>
      </c>
      <c r="J6" s="86" t="str">
        <f t="shared" ref="J6:J32" si="1">IF(H6="Non Concerné","NC",IF(H6="Non supporté","NS",IF(I6="Non testé","NR",IF(I6="Intégration","OK",IF(I6="Echec","KO","-")))))</f>
        <v>NR</v>
      </c>
      <c r="K6" s="87"/>
      <c r="L6" s="84" t="s">
        <v>123</v>
      </c>
      <c r="M6" s="85" t="s">
        <v>124</v>
      </c>
      <c r="N6" s="86" t="str">
        <f t="shared" ref="N6:N32" si="2">IF(L6="Non Concerné","NC",IF(L6="Non supporté","NS",IF(M6="Non testé","NR",IF(M6="Intégration","OK",IF(M6="Echec","KO","-")))))</f>
        <v>NR</v>
      </c>
      <c r="O6" s="87"/>
      <c r="P6" s="84" t="s">
        <v>123</v>
      </c>
      <c r="Q6" s="85" t="s">
        <v>124</v>
      </c>
      <c r="R6" s="86" t="str">
        <f t="shared" ref="R6:R32" si="3">IF(P6="Non Concerné","NC",IF(P6="Non supporté","NS",IF(Q6="Non testé","NR",IF(Q6="Intégration","OK",IF(Q6="Echec","KO","-")))))</f>
        <v>NR</v>
      </c>
      <c r="S6" s="87"/>
      <c r="T6" s="84" t="s">
        <v>123</v>
      </c>
      <c r="U6" s="85" t="s">
        <v>124</v>
      </c>
      <c r="V6" s="86" t="str">
        <f t="shared" ref="V6:V32" si="4">IF(T6="Non Concerné","NC",IF(T6="Non supporté","NS",IF(U6="Non testé","NR",IF(U6="Intégration","OK",IF(U6="Echec","KO","-")))))</f>
        <v>NR</v>
      </c>
      <c r="W6" s="300"/>
      <c r="X6" s="3"/>
      <c r="Y6" s="3"/>
      <c r="Z6" s="3"/>
      <c r="AA6" s="3"/>
      <c r="AB6" s="3"/>
      <c r="AC6" s="3"/>
      <c r="AD6" s="3"/>
    </row>
    <row r="7" spans="1:30" ht="16">
      <c r="A7" s="81"/>
      <c r="B7" s="89" t="s">
        <v>125</v>
      </c>
      <c r="C7" s="90" t="s">
        <v>126</v>
      </c>
      <c r="D7" s="91" t="s">
        <v>123</v>
      </c>
      <c r="E7" s="92" t="s">
        <v>124</v>
      </c>
      <c r="F7" s="86" t="str">
        <f t="shared" si="0"/>
        <v>NR</v>
      </c>
      <c r="G7" s="93"/>
      <c r="H7" s="91" t="s">
        <v>123</v>
      </c>
      <c r="I7" s="92" t="s">
        <v>124</v>
      </c>
      <c r="J7" s="86" t="str">
        <f t="shared" si="1"/>
        <v>NR</v>
      </c>
      <c r="K7" s="93"/>
      <c r="L7" s="91" t="s">
        <v>123</v>
      </c>
      <c r="M7" s="92" t="s">
        <v>124</v>
      </c>
      <c r="N7" s="86" t="str">
        <f t="shared" si="2"/>
        <v>NR</v>
      </c>
      <c r="O7" s="93"/>
      <c r="P7" s="91" t="s">
        <v>123</v>
      </c>
      <c r="Q7" s="92" t="s">
        <v>124</v>
      </c>
      <c r="R7" s="86" t="str">
        <f t="shared" si="3"/>
        <v>NR</v>
      </c>
      <c r="S7" s="93"/>
      <c r="T7" s="91" t="s">
        <v>123</v>
      </c>
      <c r="U7" s="92" t="s">
        <v>124</v>
      </c>
      <c r="V7" s="86" t="str">
        <f t="shared" si="4"/>
        <v>NR</v>
      </c>
      <c r="W7" s="301"/>
      <c r="X7" s="3"/>
      <c r="Y7" s="3"/>
      <c r="Z7" s="3"/>
      <c r="AA7" s="3"/>
      <c r="AB7" s="3"/>
      <c r="AC7" s="3"/>
      <c r="AD7" s="3"/>
    </row>
    <row r="8" spans="1:30" ht="16">
      <c r="A8" s="81"/>
      <c r="B8" s="95" t="s">
        <v>127</v>
      </c>
      <c r="C8" s="96" t="s">
        <v>126</v>
      </c>
      <c r="D8" s="84" t="s">
        <v>123</v>
      </c>
      <c r="E8" s="85" t="s">
        <v>124</v>
      </c>
      <c r="F8" s="86" t="str">
        <f t="shared" si="0"/>
        <v>NR</v>
      </c>
      <c r="G8" s="97"/>
      <c r="H8" s="84" t="s">
        <v>123</v>
      </c>
      <c r="I8" s="85" t="s">
        <v>124</v>
      </c>
      <c r="J8" s="86" t="str">
        <f t="shared" si="1"/>
        <v>NR</v>
      </c>
      <c r="K8" s="97"/>
      <c r="L8" s="84" t="s">
        <v>123</v>
      </c>
      <c r="M8" s="85" t="s">
        <v>124</v>
      </c>
      <c r="N8" s="86" t="str">
        <f t="shared" si="2"/>
        <v>NR</v>
      </c>
      <c r="O8" s="97"/>
      <c r="P8" s="84" t="s">
        <v>123</v>
      </c>
      <c r="Q8" s="85" t="s">
        <v>124</v>
      </c>
      <c r="R8" s="86" t="str">
        <f t="shared" si="3"/>
        <v>NR</v>
      </c>
      <c r="S8" s="97"/>
      <c r="T8" s="84" t="s">
        <v>123</v>
      </c>
      <c r="U8" s="85" t="s">
        <v>124</v>
      </c>
      <c r="V8" s="86" t="str">
        <f t="shared" si="4"/>
        <v>NR</v>
      </c>
      <c r="W8" s="302"/>
      <c r="X8" s="3"/>
      <c r="Y8" s="3"/>
      <c r="Z8" s="3"/>
      <c r="AA8" s="3"/>
      <c r="AB8" s="3"/>
      <c r="AC8" s="3"/>
      <c r="AD8" s="3"/>
    </row>
    <row r="9" spans="1:30" ht="16">
      <c r="A9" s="81"/>
      <c r="B9" s="89" t="s">
        <v>128</v>
      </c>
      <c r="C9" s="90" t="s">
        <v>126</v>
      </c>
      <c r="D9" s="91" t="s">
        <v>123</v>
      </c>
      <c r="E9" s="92" t="s">
        <v>124</v>
      </c>
      <c r="F9" s="86" t="str">
        <f t="shared" si="0"/>
        <v>NR</v>
      </c>
      <c r="G9" s="93"/>
      <c r="H9" s="91" t="s">
        <v>123</v>
      </c>
      <c r="I9" s="92" t="s">
        <v>124</v>
      </c>
      <c r="J9" s="86" t="str">
        <f t="shared" si="1"/>
        <v>NR</v>
      </c>
      <c r="K9" s="93"/>
      <c r="L9" s="91" t="s">
        <v>123</v>
      </c>
      <c r="M9" s="92" t="s">
        <v>124</v>
      </c>
      <c r="N9" s="86" t="str">
        <f t="shared" si="2"/>
        <v>NR</v>
      </c>
      <c r="O9" s="93"/>
      <c r="P9" s="91" t="s">
        <v>123</v>
      </c>
      <c r="Q9" s="92" t="s">
        <v>124</v>
      </c>
      <c r="R9" s="86" t="str">
        <f t="shared" si="3"/>
        <v>NR</v>
      </c>
      <c r="S9" s="93"/>
      <c r="T9" s="91" t="s">
        <v>123</v>
      </c>
      <c r="U9" s="92" t="s">
        <v>124</v>
      </c>
      <c r="V9" s="86" t="str">
        <f t="shared" si="4"/>
        <v>NR</v>
      </c>
      <c r="W9" s="301"/>
      <c r="X9" s="3"/>
      <c r="Y9" s="3"/>
      <c r="Z9" s="3"/>
      <c r="AA9" s="3"/>
      <c r="AB9" s="3"/>
      <c r="AC9" s="3"/>
      <c r="AD9" s="3"/>
    </row>
    <row r="10" spans="1:30" ht="16">
      <c r="A10" s="81"/>
      <c r="B10" s="95" t="s">
        <v>129</v>
      </c>
      <c r="C10" s="96" t="s">
        <v>126</v>
      </c>
      <c r="D10" s="84" t="s">
        <v>123</v>
      </c>
      <c r="E10" s="85" t="s">
        <v>124</v>
      </c>
      <c r="F10" s="86" t="str">
        <f t="shared" si="0"/>
        <v>NR</v>
      </c>
      <c r="G10" s="97"/>
      <c r="H10" s="84" t="s">
        <v>123</v>
      </c>
      <c r="I10" s="85" t="s">
        <v>124</v>
      </c>
      <c r="J10" s="86" t="str">
        <f t="shared" si="1"/>
        <v>NR</v>
      </c>
      <c r="K10" s="97"/>
      <c r="L10" s="84" t="s">
        <v>123</v>
      </c>
      <c r="M10" s="85" t="s">
        <v>124</v>
      </c>
      <c r="N10" s="86" t="str">
        <f t="shared" si="2"/>
        <v>NR</v>
      </c>
      <c r="O10" s="97"/>
      <c r="P10" s="84" t="s">
        <v>123</v>
      </c>
      <c r="Q10" s="85" t="s">
        <v>124</v>
      </c>
      <c r="R10" s="86" t="str">
        <f t="shared" si="3"/>
        <v>NR</v>
      </c>
      <c r="S10" s="97"/>
      <c r="T10" s="84" t="s">
        <v>123</v>
      </c>
      <c r="U10" s="85" t="s">
        <v>124</v>
      </c>
      <c r="V10" s="86" t="str">
        <f t="shared" si="4"/>
        <v>NR</v>
      </c>
      <c r="W10" s="302"/>
      <c r="X10" s="3"/>
      <c r="Y10" s="3"/>
      <c r="Z10" s="3"/>
      <c r="AA10" s="3"/>
      <c r="AB10" s="3"/>
      <c r="AC10" s="3"/>
      <c r="AD10" s="3"/>
    </row>
    <row r="11" spans="1:30" ht="16">
      <c r="A11" s="81"/>
      <c r="B11" s="89" t="s">
        <v>130</v>
      </c>
      <c r="C11" s="90" t="s">
        <v>126</v>
      </c>
      <c r="D11" s="91" t="s">
        <v>123</v>
      </c>
      <c r="E11" s="92" t="s">
        <v>124</v>
      </c>
      <c r="F11" s="86" t="str">
        <f t="shared" si="0"/>
        <v>NR</v>
      </c>
      <c r="G11" s="93"/>
      <c r="H11" s="91" t="s">
        <v>123</v>
      </c>
      <c r="I11" s="92" t="s">
        <v>124</v>
      </c>
      <c r="J11" s="86" t="str">
        <f t="shared" si="1"/>
        <v>NR</v>
      </c>
      <c r="K11" s="93"/>
      <c r="L11" s="91" t="s">
        <v>123</v>
      </c>
      <c r="M11" s="92" t="s">
        <v>124</v>
      </c>
      <c r="N11" s="86" t="str">
        <f t="shared" si="2"/>
        <v>NR</v>
      </c>
      <c r="O11" s="93"/>
      <c r="P11" s="91" t="s">
        <v>123</v>
      </c>
      <c r="Q11" s="92" t="s">
        <v>124</v>
      </c>
      <c r="R11" s="86" t="str">
        <f t="shared" si="3"/>
        <v>NR</v>
      </c>
      <c r="S11" s="93"/>
      <c r="T11" s="91" t="s">
        <v>123</v>
      </c>
      <c r="U11" s="92" t="s">
        <v>124</v>
      </c>
      <c r="V11" s="86" t="str">
        <f t="shared" si="4"/>
        <v>NR</v>
      </c>
      <c r="W11" s="301"/>
      <c r="X11" s="3"/>
      <c r="Y11" s="3"/>
      <c r="Z11" s="3"/>
      <c r="AA11" s="3"/>
      <c r="AB11" s="3"/>
      <c r="AC11" s="3"/>
      <c r="AD11" s="3"/>
    </row>
    <row r="12" spans="1:30" ht="16">
      <c r="A12" s="81"/>
      <c r="B12" s="95" t="s">
        <v>131</v>
      </c>
      <c r="C12" s="96" t="s">
        <v>126</v>
      </c>
      <c r="D12" s="84" t="s">
        <v>123</v>
      </c>
      <c r="E12" s="85" t="s">
        <v>124</v>
      </c>
      <c r="F12" s="86" t="str">
        <f t="shared" si="0"/>
        <v>NR</v>
      </c>
      <c r="G12" s="97"/>
      <c r="H12" s="84" t="s">
        <v>123</v>
      </c>
      <c r="I12" s="85" t="s">
        <v>124</v>
      </c>
      <c r="J12" s="86" t="str">
        <f t="shared" si="1"/>
        <v>NR</v>
      </c>
      <c r="K12" s="97"/>
      <c r="L12" s="84" t="s">
        <v>123</v>
      </c>
      <c r="M12" s="85" t="s">
        <v>124</v>
      </c>
      <c r="N12" s="86" t="str">
        <f t="shared" si="2"/>
        <v>NR</v>
      </c>
      <c r="O12" s="97"/>
      <c r="P12" s="84" t="s">
        <v>123</v>
      </c>
      <c r="Q12" s="85" t="s">
        <v>124</v>
      </c>
      <c r="R12" s="86" t="str">
        <f t="shared" si="3"/>
        <v>NR</v>
      </c>
      <c r="S12" s="97"/>
      <c r="T12" s="84" t="s">
        <v>123</v>
      </c>
      <c r="U12" s="85" t="s">
        <v>124</v>
      </c>
      <c r="V12" s="86" t="str">
        <f t="shared" si="4"/>
        <v>NR</v>
      </c>
      <c r="W12" s="302"/>
      <c r="X12" s="3"/>
      <c r="Y12" s="3"/>
      <c r="Z12" s="3"/>
      <c r="AA12" s="3"/>
      <c r="AB12" s="3"/>
      <c r="AC12" s="3"/>
      <c r="AD12" s="3"/>
    </row>
    <row r="13" spans="1:30" ht="16">
      <c r="A13" s="81"/>
      <c r="B13" s="89" t="s">
        <v>132</v>
      </c>
      <c r="C13" s="90" t="s">
        <v>133</v>
      </c>
      <c r="D13" s="91" t="s">
        <v>123</v>
      </c>
      <c r="E13" s="92" t="s">
        <v>124</v>
      </c>
      <c r="F13" s="86" t="str">
        <f t="shared" si="0"/>
        <v>NR</v>
      </c>
      <c r="G13" s="93"/>
      <c r="H13" s="91" t="s">
        <v>123</v>
      </c>
      <c r="I13" s="92" t="s">
        <v>124</v>
      </c>
      <c r="J13" s="86" t="str">
        <f t="shared" si="1"/>
        <v>NR</v>
      </c>
      <c r="K13" s="93"/>
      <c r="L13" s="91" t="s">
        <v>123</v>
      </c>
      <c r="M13" s="92" t="s">
        <v>124</v>
      </c>
      <c r="N13" s="86" t="str">
        <f t="shared" si="2"/>
        <v>NR</v>
      </c>
      <c r="O13" s="93"/>
      <c r="P13" s="91" t="s">
        <v>123</v>
      </c>
      <c r="Q13" s="92" t="s">
        <v>124</v>
      </c>
      <c r="R13" s="86" t="str">
        <f t="shared" si="3"/>
        <v>NR</v>
      </c>
      <c r="S13" s="93"/>
      <c r="T13" s="91" t="s">
        <v>123</v>
      </c>
      <c r="U13" s="92" t="s">
        <v>124</v>
      </c>
      <c r="V13" s="86" t="str">
        <f t="shared" si="4"/>
        <v>NR</v>
      </c>
      <c r="W13" s="301"/>
      <c r="X13" s="3"/>
      <c r="Y13" s="3"/>
      <c r="Z13" s="3"/>
      <c r="AA13" s="3"/>
      <c r="AB13" s="3"/>
      <c r="AC13" s="3"/>
      <c r="AD13" s="3"/>
    </row>
    <row r="14" spans="1:30" ht="16">
      <c r="A14" s="81"/>
      <c r="B14" s="95" t="s">
        <v>134</v>
      </c>
      <c r="C14" s="96" t="s">
        <v>126</v>
      </c>
      <c r="D14" s="84" t="s">
        <v>123</v>
      </c>
      <c r="E14" s="85" t="s">
        <v>124</v>
      </c>
      <c r="F14" s="86" t="str">
        <f t="shared" si="0"/>
        <v>NR</v>
      </c>
      <c r="G14" s="97"/>
      <c r="H14" s="84" t="s">
        <v>123</v>
      </c>
      <c r="I14" s="85" t="s">
        <v>124</v>
      </c>
      <c r="J14" s="86" t="str">
        <f t="shared" si="1"/>
        <v>NR</v>
      </c>
      <c r="K14" s="97"/>
      <c r="L14" s="84" t="s">
        <v>123</v>
      </c>
      <c r="M14" s="85" t="s">
        <v>124</v>
      </c>
      <c r="N14" s="86" t="str">
        <f t="shared" si="2"/>
        <v>NR</v>
      </c>
      <c r="O14" s="97"/>
      <c r="P14" s="84" t="s">
        <v>123</v>
      </c>
      <c r="Q14" s="85" t="s">
        <v>124</v>
      </c>
      <c r="R14" s="86" t="str">
        <f t="shared" si="3"/>
        <v>NR</v>
      </c>
      <c r="S14" s="97"/>
      <c r="T14" s="84" t="s">
        <v>123</v>
      </c>
      <c r="U14" s="85" t="s">
        <v>124</v>
      </c>
      <c r="V14" s="86" t="str">
        <f t="shared" si="4"/>
        <v>NR</v>
      </c>
      <c r="W14" s="302"/>
      <c r="X14" s="3"/>
      <c r="Y14" s="3"/>
      <c r="Z14" s="3"/>
      <c r="AA14" s="3"/>
      <c r="AB14" s="3"/>
      <c r="AC14" s="3"/>
      <c r="AD14" s="3"/>
    </row>
    <row r="15" spans="1:30" ht="16">
      <c r="A15" s="81"/>
      <c r="B15" s="89" t="s">
        <v>135</v>
      </c>
      <c r="C15" s="90" t="s">
        <v>126</v>
      </c>
      <c r="D15" s="91" t="s">
        <v>123</v>
      </c>
      <c r="E15" s="92" t="s">
        <v>124</v>
      </c>
      <c r="F15" s="86" t="str">
        <f t="shared" si="0"/>
        <v>NR</v>
      </c>
      <c r="G15" s="93"/>
      <c r="H15" s="91" t="s">
        <v>123</v>
      </c>
      <c r="I15" s="92" t="s">
        <v>124</v>
      </c>
      <c r="J15" s="86" t="str">
        <f t="shared" si="1"/>
        <v>NR</v>
      </c>
      <c r="K15" s="93"/>
      <c r="L15" s="91" t="s">
        <v>123</v>
      </c>
      <c r="M15" s="92" t="s">
        <v>124</v>
      </c>
      <c r="N15" s="86" t="str">
        <f t="shared" si="2"/>
        <v>NR</v>
      </c>
      <c r="O15" s="93"/>
      <c r="P15" s="91" t="s">
        <v>123</v>
      </c>
      <c r="Q15" s="92" t="s">
        <v>124</v>
      </c>
      <c r="R15" s="86" t="str">
        <f t="shared" si="3"/>
        <v>NR</v>
      </c>
      <c r="S15" s="93"/>
      <c r="T15" s="91" t="s">
        <v>123</v>
      </c>
      <c r="U15" s="92" t="s">
        <v>124</v>
      </c>
      <c r="V15" s="86" t="str">
        <f t="shared" si="4"/>
        <v>NR</v>
      </c>
      <c r="W15" s="301"/>
      <c r="X15" s="3"/>
      <c r="Y15" s="3"/>
      <c r="Z15" s="3"/>
      <c r="AA15" s="3"/>
      <c r="AB15" s="3"/>
      <c r="AC15" s="3"/>
      <c r="AD15" s="3"/>
    </row>
    <row r="16" spans="1:30" ht="16">
      <c r="A16" s="81"/>
      <c r="B16" s="95" t="s">
        <v>136</v>
      </c>
      <c r="C16" s="96" t="s">
        <v>126</v>
      </c>
      <c r="D16" s="84" t="s">
        <v>123</v>
      </c>
      <c r="E16" s="85" t="s">
        <v>124</v>
      </c>
      <c r="F16" s="86" t="str">
        <f t="shared" si="0"/>
        <v>NR</v>
      </c>
      <c r="G16" s="97"/>
      <c r="H16" s="84" t="s">
        <v>123</v>
      </c>
      <c r="I16" s="85" t="s">
        <v>124</v>
      </c>
      <c r="J16" s="86" t="str">
        <f t="shared" si="1"/>
        <v>NR</v>
      </c>
      <c r="K16" s="97"/>
      <c r="L16" s="84" t="s">
        <v>123</v>
      </c>
      <c r="M16" s="85" t="s">
        <v>124</v>
      </c>
      <c r="N16" s="86" t="str">
        <f t="shared" si="2"/>
        <v>NR</v>
      </c>
      <c r="O16" s="97"/>
      <c r="P16" s="84" t="s">
        <v>123</v>
      </c>
      <c r="Q16" s="85" t="s">
        <v>124</v>
      </c>
      <c r="R16" s="86" t="str">
        <f t="shared" si="3"/>
        <v>NR</v>
      </c>
      <c r="S16" s="97"/>
      <c r="T16" s="84" t="s">
        <v>123</v>
      </c>
      <c r="U16" s="85" t="s">
        <v>124</v>
      </c>
      <c r="V16" s="86" t="str">
        <f t="shared" si="4"/>
        <v>NR</v>
      </c>
      <c r="W16" s="302"/>
      <c r="X16" s="3"/>
      <c r="Y16" s="3"/>
      <c r="Z16" s="3"/>
      <c r="AA16" s="3"/>
      <c r="AB16" s="3"/>
      <c r="AC16" s="3"/>
      <c r="AD16" s="3"/>
    </row>
    <row r="17" spans="1:30" ht="16">
      <c r="A17" s="81"/>
      <c r="B17" s="89" t="s">
        <v>137</v>
      </c>
      <c r="C17" s="90" t="s">
        <v>126</v>
      </c>
      <c r="D17" s="91" t="s">
        <v>123</v>
      </c>
      <c r="E17" s="92" t="s">
        <v>124</v>
      </c>
      <c r="F17" s="86" t="str">
        <f t="shared" si="0"/>
        <v>NR</v>
      </c>
      <c r="G17" s="93"/>
      <c r="H17" s="91" t="s">
        <v>123</v>
      </c>
      <c r="I17" s="92" t="s">
        <v>124</v>
      </c>
      <c r="J17" s="86" t="str">
        <f t="shared" si="1"/>
        <v>NR</v>
      </c>
      <c r="K17" s="93"/>
      <c r="L17" s="91" t="s">
        <v>123</v>
      </c>
      <c r="M17" s="92" t="s">
        <v>124</v>
      </c>
      <c r="N17" s="86" t="str">
        <f t="shared" si="2"/>
        <v>NR</v>
      </c>
      <c r="O17" s="93"/>
      <c r="P17" s="91" t="s">
        <v>123</v>
      </c>
      <c r="Q17" s="92" t="s">
        <v>124</v>
      </c>
      <c r="R17" s="86" t="str">
        <f t="shared" si="3"/>
        <v>NR</v>
      </c>
      <c r="S17" s="93"/>
      <c r="T17" s="91" t="s">
        <v>123</v>
      </c>
      <c r="U17" s="92" t="s">
        <v>124</v>
      </c>
      <c r="V17" s="86" t="str">
        <f t="shared" si="4"/>
        <v>NR</v>
      </c>
      <c r="W17" s="301"/>
      <c r="X17" s="3"/>
      <c r="Y17" s="3"/>
      <c r="Z17" s="3"/>
      <c r="AA17" s="3"/>
      <c r="AB17" s="3"/>
      <c r="AC17" s="3"/>
      <c r="AD17" s="3"/>
    </row>
    <row r="18" spans="1:30" ht="16">
      <c r="A18" s="81"/>
      <c r="B18" s="95" t="s">
        <v>138</v>
      </c>
      <c r="C18" s="96" t="s">
        <v>126</v>
      </c>
      <c r="D18" s="84" t="s">
        <v>123</v>
      </c>
      <c r="E18" s="85" t="s">
        <v>124</v>
      </c>
      <c r="F18" s="86" t="str">
        <f t="shared" si="0"/>
        <v>NR</v>
      </c>
      <c r="G18" s="97"/>
      <c r="H18" s="84" t="s">
        <v>123</v>
      </c>
      <c r="I18" s="85" t="s">
        <v>124</v>
      </c>
      <c r="J18" s="86" t="str">
        <f t="shared" si="1"/>
        <v>NR</v>
      </c>
      <c r="K18" s="97"/>
      <c r="L18" s="84" t="s">
        <v>123</v>
      </c>
      <c r="M18" s="85" t="s">
        <v>124</v>
      </c>
      <c r="N18" s="86" t="str">
        <f t="shared" si="2"/>
        <v>NR</v>
      </c>
      <c r="O18" s="97"/>
      <c r="P18" s="84" t="s">
        <v>123</v>
      </c>
      <c r="Q18" s="85" t="s">
        <v>124</v>
      </c>
      <c r="R18" s="86" t="str">
        <f t="shared" si="3"/>
        <v>NR</v>
      </c>
      <c r="S18" s="97"/>
      <c r="T18" s="84" t="s">
        <v>123</v>
      </c>
      <c r="U18" s="85" t="s">
        <v>124</v>
      </c>
      <c r="V18" s="86" t="str">
        <f t="shared" si="4"/>
        <v>NR</v>
      </c>
      <c r="W18" s="302"/>
      <c r="X18" s="3"/>
      <c r="Y18" s="3"/>
      <c r="Z18" s="3"/>
      <c r="AA18" s="3"/>
      <c r="AB18" s="3"/>
      <c r="AC18" s="3"/>
      <c r="AD18" s="3"/>
    </row>
    <row r="19" spans="1:30" ht="16">
      <c r="A19" s="81"/>
      <c r="B19" s="89" t="s">
        <v>139</v>
      </c>
      <c r="C19" s="90" t="s">
        <v>126</v>
      </c>
      <c r="D19" s="91" t="s">
        <v>123</v>
      </c>
      <c r="E19" s="92" t="s">
        <v>124</v>
      </c>
      <c r="F19" s="86" t="str">
        <f t="shared" si="0"/>
        <v>NR</v>
      </c>
      <c r="G19" s="93"/>
      <c r="H19" s="91" t="s">
        <v>123</v>
      </c>
      <c r="I19" s="92" t="s">
        <v>124</v>
      </c>
      <c r="J19" s="86" t="str">
        <f t="shared" si="1"/>
        <v>NR</v>
      </c>
      <c r="K19" s="93"/>
      <c r="L19" s="91" t="s">
        <v>123</v>
      </c>
      <c r="M19" s="92" t="s">
        <v>124</v>
      </c>
      <c r="N19" s="86" t="str">
        <f t="shared" si="2"/>
        <v>NR</v>
      </c>
      <c r="O19" s="93"/>
      <c r="P19" s="91" t="s">
        <v>123</v>
      </c>
      <c r="Q19" s="92" t="s">
        <v>124</v>
      </c>
      <c r="R19" s="86" t="str">
        <f t="shared" si="3"/>
        <v>NR</v>
      </c>
      <c r="S19" s="93"/>
      <c r="T19" s="91" t="s">
        <v>123</v>
      </c>
      <c r="U19" s="92" t="s">
        <v>124</v>
      </c>
      <c r="V19" s="86" t="str">
        <f t="shared" si="4"/>
        <v>NR</v>
      </c>
      <c r="W19" s="301"/>
      <c r="X19" s="3"/>
      <c r="Y19" s="3"/>
      <c r="Z19" s="3"/>
      <c r="AA19" s="3"/>
      <c r="AB19" s="3"/>
      <c r="AC19" s="3"/>
      <c r="AD19" s="3"/>
    </row>
    <row r="20" spans="1:30" ht="16">
      <c r="A20" s="81"/>
      <c r="B20" s="95" t="s">
        <v>140</v>
      </c>
      <c r="C20" s="96" t="s">
        <v>126</v>
      </c>
      <c r="D20" s="84" t="s">
        <v>123</v>
      </c>
      <c r="E20" s="85" t="s">
        <v>124</v>
      </c>
      <c r="F20" s="86" t="str">
        <f t="shared" si="0"/>
        <v>NR</v>
      </c>
      <c r="G20" s="97"/>
      <c r="H20" s="84" t="s">
        <v>123</v>
      </c>
      <c r="I20" s="85" t="s">
        <v>124</v>
      </c>
      <c r="J20" s="86" t="str">
        <f t="shared" si="1"/>
        <v>NR</v>
      </c>
      <c r="K20" s="97"/>
      <c r="L20" s="84" t="s">
        <v>123</v>
      </c>
      <c r="M20" s="85" t="s">
        <v>124</v>
      </c>
      <c r="N20" s="86" t="str">
        <f t="shared" si="2"/>
        <v>NR</v>
      </c>
      <c r="O20" s="97"/>
      <c r="P20" s="84" t="s">
        <v>123</v>
      </c>
      <c r="Q20" s="85" t="s">
        <v>124</v>
      </c>
      <c r="R20" s="86" t="str">
        <f t="shared" si="3"/>
        <v>NR</v>
      </c>
      <c r="S20" s="97"/>
      <c r="T20" s="84" t="s">
        <v>123</v>
      </c>
      <c r="U20" s="85" t="s">
        <v>124</v>
      </c>
      <c r="V20" s="86" t="str">
        <f t="shared" si="4"/>
        <v>NR</v>
      </c>
      <c r="W20" s="302"/>
      <c r="X20" s="3"/>
      <c r="Y20" s="3"/>
      <c r="Z20" s="3"/>
      <c r="AA20" s="3"/>
      <c r="AB20" s="3"/>
      <c r="AC20" s="3"/>
      <c r="AD20" s="3"/>
    </row>
    <row r="21" spans="1:30" ht="16">
      <c r="A21" s="81"/>
      <c r="B21" s="89" t="s">
        <v>141</v>
      </c>
      <c r="C21" s="90" t="s">
        <v>126</v>
      </c>
      <c r="D21" s="91" t="s">
        <v>123</v>
      </c>
      <c r="E21" s="92" t="s">
        <v>124</v>
      </c>
      <c r="F21" s="86" t="str">
        <f t="shared" si="0"/>
        <v>NR</v>
      </c>
      <c r="G21" s="93"/>
      <c r="H21" s="91" t="s">
        <v>123</v>
      </c>
      <c r="I21" s="92" t="s">
        <v>124</v>
      </c>
      <c r="J21" s="86" t="str">
        <f t="shared" si="1"/>
        <v>NR</v>
      </c>
      <c r="K21" s="93"/>
      <c r="L21" s="91" t="s">
        <v>123</v>
      </c>
      <c r="M21" s="92" t="s">
        <v>124</v>
      </c>
      <c r="N21" s="86" t="str">
        <f t="shared" si="2"/>
        <v>NR</v>
      </c>
      <c r="O21" s="93"/>
      <c r="P21" s="91" t="s">
        <v>123</v>
      </c>
      <c r="Q21" s="92" t="s">
        <v>124</v>
      </c>
      <c r="R21" s="86" t="str">
        <f t="shared" si="3"/>
        <v>NR</v>
      </c>
      <c r="S21" s="93"/>
      <c r="T21" s="91" t="s">
        <v>123</v>
      </c>
      <c r="U21" s="92" t="s">
        <v>124</v>
      </c>
      <c r="V21" s="86" t="str">
        <f t="shared" si="4"/>
        <v>NR</v>
      </c>
      <c r="W21" s="301"/>
      <c r="X21" s="3"/>
      <c r="Y21" s="3"/>
      <c r="Z21" s="3"/>
      <c r="AA21" s="3"/>
      <c r="AB21" s="3"/>
      <c r="AC21" s="3"/>
      <c r="AD21" s="3"/>
    </row>
    <row r="22" spans="1:30" ht="16">
      <c r="A22" s="81"/>
      <c r="B22" s="95" t="s">
        <v>142</v>
      </c>
      <c r="C22" s="96" t="s">
        <v>126</v>
      </c>
      <c r="D22" s="84" t="s">
        <v>123</v>
      </c>
      <c r="E22" s="85" t="s">
        <v>124</v>
      </c>
      <c r="F22" s="86" t="str">
        <f t="shared" si="0"/>
        <v>NR</v>
      </c>
      <c r="G22" s="97"/>
      <c r="H22" s="84" t="s">
        <v>123</v>
      </c>
      <c r="I22" s="85" t="s">
        <v>124</v>
      </c>
      <c r="J22" s="86" t="str">
        <f t="shared" si="1"/>
        <v>NR</v>
      </c>
      <c r="K22" s="97"/>
      <c r="L22" s="84" t="s">
        <v>123</v>
      </c>
      <c r="M22" s="85" t="s">
        <v>124</v>
      </c>
      <c r="N22" s="86" t="str">
        <f t="shared" si="2"/>
        <v>NR</v>
      </c>
      <c r="O22" s="97"/>
      <c r="P22" s="84" t="s">
        <v>123</v>
      </c>
      <c r="Q22" s="85" t="s">
        <v>124</v>
      </c>
      <c r="R22" s="86" t="str">
        <f t="shared" si="3"/>
        <v>NR</v>
      </c>
      <c r="S22" s="97"/>
      <c r="T22" s="84" t="s">
        <v>123</v>
      </c>
      <c r="U22" s="85" t="s">
        <v>124</v>
      </c>
      <c r="V22" s="86" t="str">
        <f t="shared" si="4"/>
        <v>NR</v>
      </c>
      <c r="W22" s="302"/>
      <c r="X22" s="3"/>
      <c r="Y22" s="3"/>
      <c r="Z22" s="3"/>
      <c r="AA22" s="3"/>
      <c r="AB22" s="3"/>
      <c r="AC22" s="3"/>
      <c r="AD22" s="3"/>
    </row>
    <row r="23" spans="1:30" ht="16">
      <c r="A23" s="81"/>
      <c r="B23" s="89" t="s">
        <v>143</v>
      </c>
      <c r="C23" s="90" t="s">
        <v>126</v>
      </c>
      <c r="D23" s="91" t="s">
        <v>123</v>
      </c>
      <c r="E23" s="92" t="s">
        <v>124</v>
      </c>
      <c r="F23" s="86" t="str">
        <f t="shared" si="0"/>
        <v>NR</v>
      </c>
      <c r="G23" s="93"/>
      <c r="H23" s="91" t="s">
        <v>123</v>
      </c>
      <c r="I23" s="92" t="s">
        <v>124</v>
      </c>
      <c r="J23" s="86" t="str">
        <f t="shared" si="1"/>
        <v>NR</v>
      </c>
      <c r="K23" s="93"/>
      <c r="L23" s="91" t="s">
        <v>123</v>
      </c>
      <c r="M23" s="92" t="s">
        <v>124</v>
      </c>
      <c r="N23" s="86" t="str">
        <f t="shared" si="2"/>
        <v>NR</v>
      </c>
      <c r="O23" s="93"/>
      <c r="P23" s="91" t="s">
        <v>123</v>
      </c>
      <c r="Q23" s="92" t="s">
        <v>124</v>
      </c>
      <c r="R23" s="86" t="str">
        <f t="shared" si="3"/>
        <v>NR</v>
      </c>
      <c r="S23" s="93"/>
      <c r="T23" s="91" t="s">
        <v>123</v>
      </c>
      <c r="U23" s="92" t="s">
        <v>124</v>
      </c>
      <c r="V23" s="86" t="str">
        <f t="shared" si="4"/>
        <v>NR</v>
      </c>
      <c r="W23" s="301"/>
      <c r="X23" s="3"/>
      <c r="Y23" s="3"/>
      <c r="Z23" s="3"/>
      <c r="AA23" s="3"/>
      <c r="AB23" s="3"/>
      <c r="AC23" s="3"/>
      <c r="AD23" s="3"/>
    </row>
    <row r="24" spans="1:30" ht="16">
      <c r="A24" s="81"/>
      <c r="B24" s="95" t="s">
        <v>144</v>
      </c>
      <c r="C24" s="96" t="s">
        <v>126</v>
      </c>
      <c r="D24" s="84" t="s">
        <v>123</v>
      </c>
      <c r="E24" s="85" t="s">
        <v>124</v>
      </c>
      <c r="F24" s="86" t="str">
        <f t="shared" si="0"/>
        <v>NR</v>
      </c>
      <c r="G24" s="97"/>
      <c r="H24" s="84" t="s">
        <v>123</v>
      </c>
      <c r="I24" s="85" t="s">
        <v>124</v>
      </c>
      <c r="J24" s="86" t="str">
        <f t="shared" si="1"/>
        <v>NR</v>
      </c>
      <c r="K24" s="97"/>
      <c r="L24" s="84" t="s">
        <v>123</v>
      </c>
      <c r="M24" s="85" t="s">
        <v>124</v>
      </c>
      <c r="N24" s="86" t="str">
        <f t="shared" si="2"/>
        <v>NR</v>
      </c>
      <c r="O24" s="97"/>
      <c r="P24" s="84" t="s">
        <v>123</v>
      </c>
      <c r="Q24" s="85" t="s">
        <v>124</v>
      </c>
      <c r="R24" s="86" t="str">
        <f t="shared" si="3"/>
        <v>NR</v>
      </c>
      <c r="S24" s="97"/>
      <c r="T24" s="84" t="s">
        <v>123</v>
      </c>
      <c r="U24" s="85" t="s">
        <v>124</v>
      </c>
      <c r="V24" s="86" t="str">
        <f t="shared" si="4"/>
        <v>NR</v>
      </c>
      <c r="W24" s="302"/>
      <c r="X24" s="3"/>
      <c r="Y24" s="3"/>
      <c r="Z24" s="3"/>
      <c r="AA24" s="3"/>
      <c r="AB24" s="3"/>
      <c r="AC24" s="3"/>
      <c r="AD24" s="3"/>
    </row>
    <row r="25" spans="1:30" ht="16">
      <c r="A25" s="81"/>
      <c r="B25" s="89" t="s">
        <v>145</v>
      </c>
      <c r="C25" s="90" t="s">
        <v>126</v>
      </c>
      <c r="D25" s="91" t="s">
        <v>123</v>
      </c>
      <c r="E25" s="92" t="s">
        <v>124</v>
      </c>
      <c r="F25" s="86" t="str">
        <f t="shared" si="0"/>
        <v>NR</v>
      </c>
      <c r="G25" s="90"/>
      <c r="H25" s="91" t="s">
        <v>123</v>
      </c>
      <c r="I25" s="92" t="s">
        <v>124</v>
      </c>
      <c r="J25" s="86" t="str">
        <f t="shared" si="1"/>
        <v>NR</v>
      </c>
      <c r="K25" s="90"/>
      <c r="L25" s="91" t="s">
        <v>123</v>
      </c>
      <c r="M25" s="92" t="s">
        <v>124</v>
      </c>
      <c r="N25" s="86" t="str">
        <f t="shared" si="2"/>
        <v>NR</v>
      </c>
      <c r="O25" s="90"/>
      <c r="P25" s="91" t="s">
        <v>123</v>
      </c>
      <c r="Q25" s="92" t="s">
        <v>124</v>
      </c>
      <c r="R25" s="86" t="str">
        <f t="shared" si="3"/>
        <v>NR</v>
      </c>
      <c r="S25" s="90"/>
      <c r="T25" s="91" t="s">
        <v>123</v>
      </c>
      <c r="U25" s="92" t="s">
        <v>124</v>
      </c>
      <c r="V25" s="86" t="str">
        <f t="shared" si="4"/>
        <v>NR</v>
      </c>
      <c r="W25" s="301"/>
      <c r="X25" s="3"/>
      <c r="Y25" s="3"/>
      <c r="Z25" s="3"/>
      <c r="AA25" s="3"/>
      <c r="AB25" s="3"/>
      <c r="AC25" s="3"/>
      <c r="AD25" s="3"/>
    </row>
    <row r="26" spans="1:30" ht="16">
      <c r="A26" s="81"/>
      <c r="B26" s="95" t="s">
        <v>146</v>
      </c>
      <c r="C26" s="96" t="s">
        <v>126</v>
      </c>
      <c r="D26" s="84" t="s">
        <v>123</v>
      </c>
      <c r="E26" s="85" t="s">
        <v>124</v>
      </c>
      <c r="F26" s="86" t="str">
        <f t="shared" si="0"/>
        <v>NR</v>
      </c>
      <c r="G26" s="100"/>
      <c r="H26" s="84" t="s">
        <v>123</v>
      </c>
      <c r="I26" s="85" t="s">
        <v>124</v>
      </c>
      <c r="J26" s="86" t="str">
        <f t="shared" si="1"/>
        <v>NR</v>
      </c>
      <c r="K26" s="100"/>
      <c r="L26" s="84" t="s">
        <v>123</v>
      </c>
      <c r="M26" s="85" t="s">
        <v>124</v>
      </c>
      <c r="N26" s="86" t="str">
        <f t="shared" si="2"/>
        <v>NR</v>
      </c>
      <c r="O26" s="100"/>
      <c r="P26" s="84" t="s">
        <v>123</v>
      </c>
      <c r="Q26" s="85" t="s">
        <v>124</v>
      </c>
      <c r="R26" s="86" t="str">
        <f t="shared" si="3"/>
        <v>NR</v>
      </c>
      <c r="S26" s="100"/>
      <c r="T26" s="84" t="s">
        <v>123</v>
      </c>
      <c r="U26" s="85" t="s">
        <v>124</v>
      </c>
      <c r="V26" s="86" t="str">
        <f t="shared" si="4"/>
        <v>NR</v>
      </c>
      <c r="W26" s="302"/>
      <c r="X26" s="3"/>
      <c r="Y26" s="3"/>
      <c r="Z26" s="3"/>
      <c r="AA26" s="3"/>
      <c r="AB26" s="3"/>
      <c r="AC26" s="3"/>
      <c r="AD26" s="3"/>
    </row>
    <row r="27" spans="1:30" ht="16">
      <c r="A27" s="81"/>
      <c r="B27" s="89" t="s">
        <v>147</v>
      </c>
      <c r="C27" s="101" t="s">
        <v>148</v>
      </c>
      <c r="D27" s="102" t="s">
        <v>149</v>
      </c>
      <c r="E27" s="103" t="s">
        <v>150</v>
      </c>
      <c r="F27" s="86" t="str">
        <f t="shared" si="0"/>
        <v>NC</v>
      </c>
      <c r="G27" s="93"/>
      <c r="H27" s="102" t="s">
        <v>149</v>
      </c>
      <c r="I27" s="103" t="s">
        <v>150</v>
      </c>
      <c r="J27" s="86" t="str">
        <f t="shared" si="1"/>
        <v>NC</v>
      </c>
      <c r="K27" s="93"/>
      <c r="L27" s="102" t="s">
        <v>149</v>
      </c>
      <c r="M27" s="103" t="s">
        <v>150</v>
      </c>
      <c r="N27" s="86" t="str">
        <f t="shared" si="2"/>
        <v>NC</v>
      </c>
      <c r="O27" s="93"/>
      <c r="P27" s="102" t="s">
        <v>149</v>
      </c>
      <c r="Q27" s="103" t="s">
        <v>150</v>
      </c>
      <c r="R27" s="86" t="str">
        <f t="shared" si="3"/>
        <v>NC</v>
      </c>
      <c r="S27" s="93"/>
      <c r="T27" s="102" t="s">
        <v>149</v>
      </c>
      <c r="U27" s="303" t="s">
        <v>150</v>
      </c>
      <c r="V27" s="86" t="str">
        <f t="shared" si="4"/>
        <v>NC</v>
      </c>
      <c r="W27" s="301"/>
      <c r="X27" s="3"/>
      <c r="Y27" s="3"/>
      <c r="Z27" s="3"/>
      <c r="AA27" s="3"/>
      <c r="AB27" s="3"/>
      <c r="AC27" s="3"/>
      <c r="AD27" s="3"/>
    </row>
    <row r="28" spans="1:30" ht="16">
      <c r="A28" s="81"/>
      <c r="B28" s="95" t="s">
        <v>151</v>
      </c>
      <c r="C28" s="100" t="s">
        <v>152</v>
      </c>
      <c r="D28" s="104" t="s">
        <v>149</v>
      </c>
      <c r="E28" s="85" t="s">
        <v>149</v>
      </c>
      <c r="F28" s="86" t="str">
        <f t="shared" si="0"/>
        <v>NC</v>
      </c>
      <c r="G28" s="97"/>
      <c r="H28" s="104" t="s">
        <v>149</v>
      </c>
      <c r="I28" s="85" t="s">
        <v>149</v>
      </c>
      <c r="J28" s="86" t="str">
        <f t="shared" si="1"/>
        <v>NC</v>
      </c>
      <c r="K28" s="97"/>
      <c r="L28" s="104" t="s">
        <v>149</v>
      </c>
      <c r="M28" s="85" t="s">
        <v>149</v>
      </c>
      <c r="N28" s="86" t="str">
        <f t="shared" si="2"/>
        <v>NC</v>
      </c>
      <c r="O28" s="97"/>
      <c r="P28" s="104" t="s">
        <v>149</v>
      </c>
      <c r="Q28" s="85" t="s">
        <v>149</v>
      </c>
      <c r="R28" s="86" t="str">
        <f t="shared" si="3"/>
        <v>NC</v>
      </c>
      <c r="S28" s="97"/>
      <c r="T28" s="104" t="s">
        <v>149</v>
      </c>
      <c r="U28" s="85" t="s">
        <v>149</v>
      </c>
      <c r="V28" s="86" t="str">
        <f t="shared" si="4"/>
        <v>NC</v>
      </c>
      <c r="W28" s="302"/>
      <c r="X28" s="3"/>
      <c r="Y28" s="3"/>
      <c r="Z28" s="3"/>
      <c r="AA28" s="3"/>
      <c r="AB28" s="3"/>
      <c r="AC28" s="3"/>
      <c r="AD28" s="3"/>
    </row>
    <row r="29" spans="1:30" ht="16">
      <c r="A29" s="81"/>
      <c r="B29" s="89" t="s">
        <v>153</v>
      </c>
      <c r="C29" s="105" t="s">
        <v>154</v>
      </c>
      <c r="D29" s="91" t="s">
        <v>123</v>
      </c>
      <c r="E29" s="92" t="s">
        <v>124</v>
      </c>
      <c r="F29" s="86" t="str">
        <f t="shared" si="0"/>
        <v>NR</v>
      </c>
      <c r="G29" s="93"/>
      <c r="H29" s="91" t="s">
        <v>123</v>
      </c>
      <c r="I29" s="92" t="s">
        <v>124</v>
      </c>
      <c r="J29" s="86" t="str">
        <f t="shared" si="1"/>
        <v>NR</v>
      </c>
      <c r="K29" s="93"/>
      <c r="L29" s="91" t="s">
        <v>123</v>
      </c>
      <c r="M29" s="92" t="s">
        <v>124</v>
      </c>
      <c r="N29" s="86" t="str">
        <f t="shared" si="2"/>
        <v>NR</v>
      </c>
      <c r="O29" s="93"/>
      <c r="P29" s="91" t="s">
        <v>123</v>
      </c>
      <c r="Q29" s="92" t="s">
        <v>124</v>
      </c>
      <c r="R29" s="86" t="str">
        <f t="shared" si="3"/>
        <v>NR</v>
      </c>
      <c r="S29" s="93"/>
      <c r="T29" s="91" t="s">
        <v>123</v>
      </c>
      <c r="U29" s="92" t="s">
        <v>124</v>
      </c>
      <c r="V29" s="86" t="str">
        <f t="shared" si="4"/>
        <v>NR</v>
      </c>
      <c r="W29" s="301"/>
      <c r="X29" s="3"/>
      <c r="Y29" s="3"/>
      <c r="Z29" s="3"/>
      <c r="AA29" s="3"/>
      <c r="AB29" s="3"/>
      <c r="AC29" s="3"/>
      <c r="AD29" s="3"/>
    </row>
    <row r="30" spans="1:30" ht="16">
      <c r="A30" s="81"/>
      <c r="B30" s="95" t="s">
        <v>155</v>
      </c>
      <c r="C30" s="237" t="s">
        <v>156</v>
      </c>
      <c r="D30" s="104" t="s">
        <v>123</v>
      </c>
      <c r="E30" s="85" t="s">
        <v>124</v>
      </c>
      <c r="F30" s="86" t="str">
        <f t="shared" si="0"/>
        <v>NR</v>
      </c>
      <c r="G30" s="97"/>
      <c r="H30" s="104" t="s">
        <v>123</v>
      </c>
      <c r="I30" s="85" t="s">
        <v>124</v>
      </c>
      <c r="J30" s="86" t="str">
        <f t="shared" si="1"/>
        <v>NR</v>
      </c>
      <c r="K30" s="97"/>
      <c r="L30" s="104" t="s">
        <v>123</v>
      </c>
      <c r="M30" s="85" t="s">
        <v>124</v>
      </c>
      <c r="N30" s="86" t="str">
        <f t="shared" si="2"/>
        <v>NR</v>
      </c>
      <c r="O30" s="97"/>
      <c r="P30" s="104" t="s">
        <v>123</v>
      </c>
      <c r="Q30" s="85" t="s">
        <v>124</v>
      </c>
      <c r="R30" s="86" t="str">
        <f t="shared" si="3"/>
        <v>NR</v>
      </c>
      <c r="S30" s="97"/>
      <c r="T30" s="104" t="s">
        <v>123</v>
      </c>
      <c r="U30" s="85" t="s">
        <v>124</v>
      </c>
      <c r="V30" s="86" t="str">
        <f t="shared" si="4"/>
        <v>NR</v>
      </c>
      <c r="W30" s="100"/>
      <c r="X30" s="3"/>
      <c r="Y30" s="3"/>
      <c r="Z30" s="3"/>
      <c r="AA30" s="3"/>
      <c r="AB30" s="3"/>
      <c r="AC30" s="3"/>
      <c r="AD30" s="3"/>
    </row>
    <row r="31" spans="1:30" ht="16">
      <c r="A31" s="81"/>
      <c r="B31" s="89" t="s">
        <v>157</v>
      </c>
      <c r="C31" s="238" t="s">
        <v>148</v>
      </c>
      <c r="D31" s="91" t="s">
        <v>123</v>
      </c>
      <c r="E31" s="92" t="s">
        <v>124</v>
      </c>
      <c r="F31" s="86" t="str">
        <f t="shared" si="0"/>
        <v>NR</v>
      </c>
      <c r="G31" s="93"/>
      <c r="H31" s="91" t="s">
        <v>123</v>
      </c>
      <c r="I31" s="92" t="s">
        <v>124</v>
      </c>
      <c r="J31" s="86" t="str">
        <f t="shared" si="1"/>
        <v>NR</v>
      </c>
      <c r="K31" s="93"/>
      <c r="L31" s="91" t="s">
        <v>123</v>
      </c>
      <c r="M31" s="92" t="s">
        <v>124</v>
      </c>
      <c r="N31" s="86" t="str">
        <f t="shared" si="2"/>
        <v>NR</v>
      </c>
      <c r="O31" s="93"/>
      <c r="P31" s="91" t="s">
        <v>123</v>
      </c>
      <c r="Q31" s="92" t="s">
        <v>124</v>
      </c>
      <c r="R31" s="86" t="str">
        <f t="shared" si="3"/>
        <v>NR</v>
      </c>
      <c r="S31" s="93"/>
      <c r="T31" s="91" t="s">
        <v>123</v>
      </c>
      <c r="U31" s="92" t="s">
        <v>124</v>
      </c>
      <c r="V31" s="86" t="str">
        <f t="shared" si="4"/>
        <v>NR</v>
      </c>
      <c r="W31" s="90"/>
      <c r="X31" s="3"/>
      <c r="Y31" s="3"/>
      <c r="Z31" s="3"/>
      <c r="AA31" s="3"/>
      <c r="AB31" s="3"/>
      <c r="AC31" s="3"/>
      <c r="AD31" s="3"/>
    </row>
    <row r="32" spans="1:30" ht="16">
      <c r="A32" s="81"/>
      <c r="B32" s="95" t="s">
        <v>158</v>
      </c>
      <c r="C32" s="304" t="s">
        <v>152</v>
      </c>
      <c r="D32" s="104" t="s">
        <v>123</v>
      </c>
      <c r="E32" s="85" t="s">
        <v>124</v>
      </c>
      <c r="F32" s="86" t="str">
        <f t="shared" si="0"/>
        <v>NR</v>
      </c>
      <c r="G32" s="157"/>
      <c r="H32" s="104" t="s">
        <v>123</v>
      </c>
      <c r="I32" s="85" t="s">
        <v>124</v>
      </c>
      <c r="J32" s="86" t="str">
        <f t="shared" si="1"/>
        <v>NR</v>
      </c>
      <c r="K32" s="157"/>
      <c r="L32" s="104" t="s">
        <v>123</v>
      </c>
      <c r="M32" s="85" t="s">
        <v>124</v>
      </c>
      <c r="N32" s="86" t="str">
        <f t="shared" si="2"/>
        <v>NR</v>
      </c>
      <c r="O32" s="157"/>
      <c r="P32" s="104" t="s">
        <v>123</v>
      </c>
      <c r="Q32" s="85" t="s">
        <v>124</v>
      </c>
      <c r="R32" s="86" t="str">
        <f t="shared" si="3"/>
        <v>NR</v>
      </c>
      <c r="S32" s="157"/>
      <c r="T32" s="104" t="s">
        <v>123</v>
      </c>
      <c r="U32" s="85" t="s">
        <v>124</v>
      </c>
      <c r="V32" s="86" t="str">
        <f t="shared" si="4"/>
        <v>NR</v>
      </c>
      <c r="W32" s="304"/>
      <c r="X32" s="3"/>
      <c r="Y32" s="3"/>
      <c r="Z32" s="3"/>
      <c r="AA32" s="3"/>
      <c r="AB32" s="3"/>
      <c r="AC32" s="3"/>
      <c r="AD32" s="3"/>
    </row>
    <row r="33" spans="1:30" ht="27.75" customHeight="1">
      <c r="A33" s="207"/>
      <c r="B33" s="631" t="s">
        <v>159</v>
      </c>
      <c r="C33" s="547"/>
      <c r="D33" s="576" t="s">
        <v>160</v>
      </c>
      <c r="E33" s="549"/>
      <c r="F33" s="536"/>
      <c r="G33" s="550"/>
      <c r="H33" s="576" t="s">
        <v>160</v>
      </c>
      <c r="I33" s="549"/>
      <c r="J33" s="536"/>
      <c r="K33" s="550"/>
      <c r="L33" s="576" t="s">
        <v>160</v>
      </c>
      <c r="M33" s="549"/>
      <c r="N33" s="549"/>
      <c r="O33" s="550"/>
      <c r="P33" s="576" t="s">
        <v>160</v>
      </c>
      <c r="Q33" s="549"/>
      <c r="R33" s="549"/>
      <c r="S33" s="550"/>
      <c r="T33" s="576" t="s">
        <v>160</v>
      </c>
      <c r="U33" s="549"/>
      <c r="V33" s="549"/>
      <c r="W33" s="567"/>
      <c r="X33" s="3"/>
      <c r="Y33" s="3"/>
      <c r="Z33" s="3"/>
      <c r="AA33" s="3"/>
      <c r="AB33" s="3"/>
      <c r="AC33" s="3"/>
      <c r="AD33" s="3"/>
    </row>
    <row r="34" spans="1:30" ht="27.75" customHeight="1">
      <c r="A34" s="207"/>
      <c r="B34" s="631" t="s">
        <v>285</v>
      </c>
      <c r="C34" s="533"/>
      <c r="D34" s="603" t="s">
        <v>160</v>
      </c>
      <c r="E34" s="535"/>
      <c r="F34" s="536"/>
      <c r="G34" s="537"/>
      <c r="H34" s="603" t="s">
        <v>160</v>
      </c>
      <c r="I34" s="535"/>
      <c r="J34" s="536"/>
      <c r="K34" s="537"/>
      <c r="L34" s="603" t="s">
        <v>160</v>
      </c>
      <c r="M34" s="535"/>
      <c r="N34" s="535"/>
      <c r="O34" s="537"/>
      <c r="P34" s="603" t="s">
        <v>160</v>
      </c>
      <c r="Q34" s="535"/>
      <c r="R34" s="535"/>
      <c r="S34" s="537"/>
      <c r="T34" s="603" t="s">
        <v>160</v>
      </c>
      <c r="U34" s="535"/>
      <c r="V34" s="535"/>
      <c r="W34" s="538"/>
      <c r="X34" s="3"/>
      <c r="Y34" s="3"/>
      <c r="Z34" s="3"/>
      <c r="AA34" s="3"/>
      <c r="AB34" s="3"/>
      <c r="AC34" s="3"/>
      <c r="AD34" s="3"/>
    </row>
    <row r="35" spans="1:30" ht="12.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1:30" ht="27.75" customHeight="1">
      <c r="A36" s="63"/>
      <c r="B36" s="632" t="s">
        <v>286</v>
      </c>
      <c r="C36" s="606"/>
      <c r="D36" s="606"/>
      <c r="E36" s="606"/>
      <c r="F36" s="606"/>
      <c r="G36" s="542" t="s">
        <v>287</v>
      </c>
      <c r="H36" s="543"/>
      <c r="I36" s="543"/>
      <c r="J36" s="543"/>
      <c r="K36" s="543"/>
      <c r="L36" s="543"/>
      <c r="M36" s="543"/>
      <c r="N36" s="543"/>
      <c r="O36" s="543"/>
      <c r="P36" s="543"/>
      <c r="Q36" s="543"/>
      <c r="R36" s="543"/>
      <c r="S36" s="543"/>
      <c r="T36" s="543"/>
      <c r="U36" s="543"/>
      <c r="V36" s="543"/>
      <c r="W36" s="544"/>
      <c r="X36" s="62"/>
      <c r="Y36" s="62"/>
      <c r="Z36" s="62"/>
      <c r="AA36" s="62"/>
      <c r="AB36" s="62"/>
      <c r="AC36" s="62"/>
      <c r="AD36" s="62"/>
    </row>
    <row r="37" spans="1:30" ht="27.75" customHeight="1">
      <c r="A37" s="64"/>
      <c r="B37" s="553" t="str">
        <f>C62&amp;"-"&amp;C40&amp;"-"&amp;C42&amp;"-"&amp;C45</f>
        <v>IPP du référentiel-au choix-au choix-au choix</v>
      </c>
      <c r="C37" s="554"/>
      <c r="D37" s="65" t="str">
        <f>'Complet - Récapitulatif'!$H$9&amp;""&amp;"  :"</f>
        <v>Logiciel A  :</v>
      </c>
      <c r="E37" s="555" t="str">
        <f>'Complet - Récapitulatif'!$I$9</f>
        <v>Terminal Urgences</v>
      </c>
      <c r="F37" s="526"/>
      <c r="G37" s="527"/>
      <c r="H37" s="66" t="str">
        <f>'Complet - Récapitulatif'!$H$10&amp;""&amp;"  :"</f>
        <v>Logiciel B  :</v>
      </c>
      <c r="I37" s="596" t="str">
        <f>'Complet - Récapitulatif'!$I$10</f>
        <v>Logiciel facturation</v>
      </c>
      <c r="J37" s="526"/>
      <c r="K37" s="527"/>
      <c r="L37" s="67" t="str">
        <f>'Complet - Récapitulatif'!$H$11&amp;""&amp;"  :"</f>
        <v>Logiciel C  :</v>
      </c>
      <c r="M37" s="597" t="str">
        <f>'Complet - Récapitulatif'!$I$11</f>
        <v>Logiciel PMSI</v>
      </c>
      <c r="N37" s="526"/>
      <c r="O37" s="527"/>
      <c r="P37" s="68" t="str">
        <f>'Complet - Récapitulatif'!$H$12&amp;""&amp;"  :"</f>
        <v>Logiciel D  :</v>
      </c>
      <c r="Q37" s="525" t="str">
        <f>'Complet - Récapitulatif'!$I$12</f>
        <v>Logiciel Laboratoire</v>
      </c>
      <c r="R37" s="526"/>
      <c r="S37" s="527"/>
      <c r="T37" s="69" t="str">
        <f>'Complet - Récapitulatif'!$H$13&amp;""&amp;"  :"</f>
        <v>Logiciel E  :</v>
      </c>
      <c r="U37" s="598" t="str">
        <f>'Complet - Récapitulatif'!$I$13</f>
        <v>Logiciel Imagerie</v>
      </c>
      <c r="V37" s="526"/>
      <c r="W37" s="599"/>
      <c r="X37" s="10"/>
      <c r="Y37" s="10"/>
      <c r="Z37" s="10"/>
      <c r="AA37" s="10"/>
      <c r="AB37" s="10"/>
      <c r="AC37" s="10"/>
      <c r="AD37" s="10"/>
    </row>
    <row r="38" spans="1:30" ht="27.75" customHeight="1">
      <c r="A38" s="64"/>
      <c r="B38" s="70" t="s">
        <v>115</v>
      </c>
      <c r="C38" s="71" t="s">
        <v>116</v>
      </c>
      <c r="D38" s="72" t="s">
        <v>117</v>
      </c>
      <c r="E38" s="72" t="s">
        <v>118</v>
      </c>
      <c r="F38" s="73" t="s">
        <v>119</v>
      </c>
      <c r="G38" s="72" t="s">
        <v>120</v>
      </c>
      <c r="H38" s="74" t="s">
        <v>117</v>
      </c>
      <c r="I38" s="74" t="s">
        <v>118</v>
      </c>
      <c r="J38" s="74" t="s">
        <v>119</v>
      </c>
      <c r="K38" s="74" t="s">
        <v>120</v>
      </c>
      <c r="L38" s="75" t="s">
        <v>117</v>
      </c>
      <c r="M38" s="75" t="s">
        <v>118</v>
      </c>
      <c r="N38" s="75" t="s">
        <v>119</v>
      </c>
      <c r="O38" s="75" t="s">
        <v>120</v>
      </c>
      <c r="P38" s="76" t="s">
        <v>117</v>
      </c>
      <c r="Q38" s="77" t="s">
        <v>118</v>
      </c>
      <c r="R38" s="78" t="s">
        <v>119</v>
      </c>
      <c r="S38" s="78" t="s">
        <v>120</v>
      </c>
      <c r="T38" s="79" t="s">
        <v>117</v>
      </c>
      <c r="U38" s="79" t="s">
        <v>118</v>
      </c>
      <c r="V38" s="79" t="s">
        <v>119</v>
      </c>
      <c r="W38" s="80" t="s">
        <v>120</v>
      </c>
      <c r="X38" s="10"/>
      <c r="Y38" s="10"/>
      <c r="Z38" s="10"/>
      <c r="AA38" s="10"/>
      <c r="AB38" s="10"/>
      <c r="AC38" s="10"/>
      <c r="AD38" s="10"/>
    </row>
    <row r="39" spans="1:30" ht="16">
      <c r="A39" s="81"/>
      <c r="B39" s="82" t="s">
        <v>121</v>
      </c>
      <c r="C39" s="152" t="s">
        <v>122</v>
      </c>
      <c r="D39" s="84" t="s">
        <v>123</v>
      </c>
      <c r="E39" s="92" t="s">
        <v>124</v>
      </c>
      <c r="F39" s="86" t="str">
        <f t="shared" ref="F39:F65" si="5">IF(D39="Non Concerné","NC",IF(D39="Non supporté","NS",IF(E39="Non testé","NR",IF(E39="Intégration","OK",IF(E39="Echec","KO","-")))))</f>
        <v>NR</v>
      </c>
      <c r="G39" s="87"/>
      <c r="H39" s="84" t="s">
        <v>123</v>
      </c>
      <c r="I39" s="85" t="s">
        <v>124</v>
      </c>
      <c r="J39" s="86" t="str">
        <f t="shared" ref="J39:J65" si="6">IF(H39="Non Concerné","NC",IF(H39="Non supporté","NS",IF(I39="Non testé","NR",IF(I39="Intégration","OK",IF(I39="Echec","KO","-")))))</f>
        <v>NR</v>
      </c>
      <c r="K39" s="87"/>
      <c r="L39" s="84" t="s">
        <v>123</v>
      </c>
      <c r="M39" s="85" t="s">
        <v>124</v>
      </c>
      <c r="N39" s="86" t="str">
        <f t="shared" ref="N39:N65" si="7">IF(L39="Non Concerné","NC",IF(L39="Non supporté","NS",IF(M39="Non testé","NR",IF(M39="Intégration","OK",IF(M39="Echec","KO","-")))))</f>
        <v>NR</v>
      </c>
      <c r="O39" s="87"/>
      <c r="P39" s="84" t="s">
        <v>123</v>
      </c>
      <c r="Q39" s="85" t="s">
        <v>124</v>
      </c>
      <c r="R39" s="86" t="str">
        <f t="shared" ref="R39:R65" si="8">IF(P39="Non Concerné","NC",IF(P39="Non supporté","NS",IF(Q39="Non testé","NR",IF(Q39="Intégration","OK",IF(Q39="Echec","KO","-")))))</f>
        <v>NR</v>
      </c>
      <c r="S39" s="87"/>
      <c r="T39" s="84" t="s">
        <v>123</v>
      </c>
      <c r="U39" s="85" t="s">
        <v>124</v>
      </c>
      <c r="V39" s="86" t="str">
        <f t="shared" ref="V39:V65" si="9">IF(T39="Non Concerné","NC",IF(T39="Non supporté","NS",IF(U39="Non testé","NR",IF(U39="Intégration","OK",IF(U39="Echec","KO","-")))))</f>
        <v>NR</v>
      </c>
      <c r="W39" s="300"/>
      <c r="X39" s="3"/>
      <c r="Y39" s="3"/>
      <c r="Z39" s="3"/>
      <c r="AA39" s="3"/>
      <c r="AB39" s="3"/>
      <c r="AC39" s="3"/>
      <c r="AD39" s="3"/>
    </row>
    <row r="40" spans="1:30" ht="16">
      <c r="A40" s="81"/>
      <c r="B40" s="89" t="s">
        <v>125</v>
      </c>
      <c r="C40" s="153" t="s">
        <v>126</v>
      </c>
      <c r="D40" s="84" t="s">
        <v>123</v>
      </c>
      <c r="E40" s="85" t="s">
        <v>124</v>
      </c>
      <c r="F40" s="86" t="str">
        <f t="shared" si="5"/>
        <v>NR</v>
      </c>
      <c r="G40" s="93"/>
      <c r="H40" s="91" t="s">
        <v>123</v>
      </c>
      <c r="I40" s="92" t="s">
        <v>124</v>
      </c>
      <c r="J40" s="86" t="str">
        <f t="shared" si="6"/>
        <v>NR</v>
      </c>
      <c r="K40" s="93"/>
      <c r="L40" s="91" t="s">
        <v>123</v>
      </c>
      <c r="M40" s="92" t="s">
        <v>124</v>
      </c>
      <c r="N40" s="86" t="str">
        <f t="shared" si="7"/>
        <v>NR</v>
      </c>
      <c r="O40" s="93"/>
      <c r="P40" s="91" t="s">
        <v>123</v>
      </c>
      <c r="Q40" s="92" t="s">
        <v>124</v>
      </c>
      <c r="R40" s="86" t="str">
        <f t="shared" si="8"/>
        <v>NR</v>
      </c>
      <c r="S40" s="93"/>
      <c r="T40" s="91" t="s">
        <v>123</v>
      </c>
      <c r="U40" s="92" t="s">
        <v>124</v>
      </c>
      <c r="V40" s="86" t="str">
        <f t="shared" si="9"/>
        <v>NR</v>
      </c>
      <c r="W40" s="301"/>
      <c r="X40" s="3"/>
      <c r="Y40" s="3"/>
      <c r="Z40" s="3"/>
      <c r="AA40" s="3"/>
      <c r="AB40" s="3"/>
      <c r="AC40" s="3"/>
      <c r="AD40" s="3"/>
    </row>
    <row r="41" spans="1:30" ht="16">
      <c r="A41" s="81"/>
      <c r="B41" s="95" t="s">
        <v>127</v>
      </c>
      <c r="C41" s="154" t="s">
        <v>126</v>
      </c>
      <c r="D41" s="91" t="s">
        <v>123</v>
      </c>
      <c r="E41" s="92" t="s">
        <v>124</v>
      </c>
      <c r="F41" s="86" t="str">
        <f t="shared" si="5"/>
        <v>NR</v>
      </c>
      <c r="G41" s="97"/>
      <c r="H41" s="84" t="s">
        <v>123</v>
      </c>
      <c r="I41" s="85" t="s">
        <v>124</v>
      </c>
      <c r="J41" s="86" t="str">
        <f t="shared" si="6"/>
        <v>NR</v>
      </c>
      <c r="K41" s="97"/>
      <c r="L41" s="84" t="s">
        <v>123</v>
      </c>
      <c r="M41" s="85" t="s">
        <v>124</v>
      </c>
      <c r="N41" s="86" t="str">
        <f t="shared" si="7"/>
        <v>NR</v>
      </c>
      <c r="O41" s="97"/>
      <c r="P41" s="84" t="s">
        <v>123</v>
      </c>
      <c r="Q41" s="85" t="s">
        <v>124</v>
      </c>
      <c r="R41" s="86" t="str">
        <f t="shared" si="8"/>
        <v>NR</v>
      </c>
      <c r="S41" s="97"/>
      <c r="T41" s="84" t="s">
        <v>123</v>
      </c>
      <c r="U41" s="85" t="s">
        <v>124</v>
      </c>
      <c r="V41" s="86" t="str">
        <f t="shared" si="9"/>
        <v>NR</v>
      </c>
      <c r="W41" s="302"/>
      <c r="X41" s="3"/>
      <c r="Y41" s="3"/>
      <c r="Z41" s="3"/>
      <c r="AA41" s="3"/>
      <c r="AB41" s="3"/>
      <c r="AC41" s="3"/>
      <c r="AD41" s="3"/>
    </row>
    <row r="42" spans="1:30" ht="16">
      <c r="A42" s="81"/>
      <c r="B42" s="89" t="s">
        <v>128</v>
      </c>
      <c r="C42" s="153" t="s">
        <v>126</v>
      </c>
      <c r="D42" s="84" t="s">
        <v>123</v>
      </c>
      <c r="E42" s="85" t="s">
        <v>124</v>
      </c>
      <c r="F42" s="86" t="str">
        <f t="shared" si="5"/>
        <v>NR</v>
      </c>
      <c r="G42" s="93"/>
      <c r="H42" s="91" t="s">
        <v>123</v>
      </c>
      <c r="I42" s="92" t="s">
        <v>124</v>
      </c>
      <c r="J42" s="86" t="str">
        <f t="shared" si="6"/>
        <v>NR</v>
      </c>
      <c r="K42" s="93"/>
      <c r="L42" s="91" t="s">
        <v>123</v>
      </c>
      <c r="M42" s="92" t="s">
        <v>124</v>
      </c>
      <c r="N42" s="86" t="str">
        <f t="shared" si="7"/>
        <v>NR</v>
      </c>
      <c r="O42" s="93"/>
      <c r="P42" s="91" t="s">
        <v>123</v>
      </c>
      <c r="Q42" s="92" t="s">
        <v>124</v>
      </c>
      <c r="R42" s="86" t="str">
        <f t="shared" si="8"/>
        <v>NR</v>
      </c>
      <c r="S42" s="93"/>
      <c r="T42" s="91" t="s">
        <v>123</v>
      </c>
      <c r="U42" s="92" t="s">
        <v>124</v>
      </c>
      <c r="V42" s="86" t="str">
        <f t="shared" si="9"/>
        <v>NR</v>
      </c>
      <c r="W42" s="301"/>
      <c r="X42" s="3"/>
      <c r="Y42" s="3"/>
      <c r="Z42" s="3"/>
      <c r="AA42" s="3"/>
      <c r="AB42" s="3"/>
      <c r="AC42" s="3"/>
      <c r="AD42" s="3"/>
    </row>
    <row r="43" spans="1:30" ht="16">
      <c r="A43" s="81"/>
      <c r="B43" s="95" t="s">
        <v>129</v>
      </c>
      <c r="C43" s="154" t="s">
        <v>126</v>
      </c>
      <c r="D43" s="84" t="s">
        <v>123</v>
      </c>
      <c r="E43" s="92" t="s">
        <v>124</v>
      </c>
      <c r="F43" s="86" t="str">
        <f t="shared" si="5"/>
        <v>NR</v>
      </c>
      <c r="G43" s="97"/>
      <c r="H43" s="84" t="s">
        <v>123</v>
      </c>
      <c r="I43" s="85" t="s">
        <v>124</v>
      </c>
      <c r="J43" s="86" t="str">
        <f t="shared" si="6"/>
        <v>NR</v>
      </c>
      <c r="K43" s="97"/>
      <c r="L43" s="84" t="s">
        <v>123</v>
      </c>
      <c r="M43" s="85" t="s">
        <v>124</v>
      </c>
      <c r="N43" s="86" t="str">
        <f t="shared" si="7"/>
        <v>NR</v>
      </c>
      <c r="O43" s="97"/>
      <c r="P43" s="84" t="s">
        <v>123</v>
      </c>
      <c r="Q43" s="85" t="s">
        <v>124</v>
      </c>
      <c r="R43" s="86" t="str">
        <f t="shared" si="8"/>
        <v>NR</v>
      </c>
      <c r="S43" s="97"/>
      <c r="T43" s="84" t="s">
        <v>123</v>
      </c>
      <c r="U43" s="85" t="s">
        <v>124</v>
      </c>
      <c r="V43" s="86" t="str">
        <f t="shared" si="9"/>
        <v>NR</v>
      </c>
      <c r="W43" s="302"/>
      <c r="X43" s="3"/>
      <c r="Y43" s="3"/>
      <c r="Z43" s="3"/>
      <c r="AA43" s="3"/>
      <c r="AB43" s="3"/>
      <c r="AC43" s="3"/>
      <c r="AD43" s="3"/>
    </row>
    <row r="44" spans="1:30" ht="16">
      <c r="A44" s="81"/>
      <c r="B44" s="89" t="s">
        <v>130</v>
      </c>
      <c r="C44" s="153" t="s">
        <v>126</v>
      </c>
      <c r="D44" s="91" t="s">
        <v>123</v>
      </c>
      <c r="E44" s="85" t="s">
        <v>124</v>
      </c>
      <c r="F44" s="86" t="str">
        <f t="shared" si="5"/>
        <v>NR</v>
      </c>
      <c r="G44" s="93"/>
      <c r="H44" s="91" t="s">
        <v>123</v>
      </c>
      <c r="I44" s="92" t="s">
        <v>124</v>
      </c>
      <c r="J44" s="86" t="str">
        <f t="shared" si="6"/>
        <v>NR</v>
      </c>
      <c r="K44" s="93"/>
      <c r="L44" s="91" t="s">
        <v>123</v>
      </c>
      <c r="M44" s="92" t="s">
        <v>124</v>
      </c>
      <c r="N44" s="86" t="str">
        <f t="shared" si="7"/>
        <v>NR</v>
      </c>
      <c r="O44" s="93"/>
      <c r="P44" s="91" t="s">
        <v>123</v>
      </c>
      <c r="Q44" s="92" t="s">
        <v>124</v>
      </c>
      <c r="R44" s="86" t="str">
        <f t="shared" si="8"/>
        <v>NR</v>
      </c>
      <c r="S44" s="93"/>
      <c r="T44" s="91" t="s">
        <v>123</v>
      </c>
      <c r="U44" s="92" t="s">
        <v>124</v>
      </c>
      <c r="V44" s="86" t="str">
        <f t="shared" si="9"/>
        <v>NR</v>
      </c>
      <c r="W44" s="301"/>
      <c r="X44" s="3"/>
      <c r="Y44" s="3"/>
      <c r="Z44" s="3"/>
      <c r="AA44" s="3"/>
      <c r="AB44" s="3"/>
      <c r="AC44" s="3"/>
      <c r="AD44" s="3"/>
    </row>
    <row r="45" spans="1:30" ht="16">
      <c r="A45" s="81"/>
      <c r="B45" s="95" t="s">
        <v>131</v>
      </c>
      <c r="C45" s="154" t="s">
        <v>126</v>
      </c>
      <c r="D45" s="91" t="s">
        <v>123</v>
      </c>
      <c r="E45" s="92" t="s">
        <v>124</v>
      </c>
      <c r="F45" s="86" t="str">
        <f t="shared" si="5"/>
        <v>NR</v>
      </c>
      <c r="G45" s="97"/>
      <c r="H45" s="84" t="s">
        <v>123</v>
      </c>
      <c r="I45" s="85" t="s">
        <v>124</v>
      </c>
      <c r="J45" s="86" t="str">
        <f t="shared" si="6"/>
        <v>NR</v>
      </c>
      <c r="K45" s="97"/>
      <c r="L45" s="84" t="s">
        <v>123</v>
      </c>
      <c r="M45" s="85" t="s">
        <v>124</v>
      </c>
      <c r="N45" s="86" t="str">
        <f t="shared" si="7"/>
        <v>NR</v>
      </c>
      <c r="O45" s="97"/>
      <c r="P45" s="84" t="s">
        <v>123</v>
      </c>
      <c r="Q45" s="85" t="s">
        <v>124</v>
      </c>
      <c r="R45" s="86" t="str">
        <f t="shared" si="8"/>
        <v>NR</v>
      </c>
      <c r="S45" s="97"/>
      <c r="T45" s="84" t="s">
        <v>123</v>
      </c>
      <c r="U45" s="85" t="s">
        <v>124</v>
      </c>
      <c r="V45" s="86" t="str">
        <f t="shared" si="9"/>
        <v>NR</v>
      </c>
      <c r="W45" s="302"/>
      <c r="X45" s="3"/>
      <c r="Y45" s="3"/>
      <c r="Z45" s="3"/>
      <c r="AA45" s="3"/>
      <c r="AB45" s="3"/>
      <c r="AC45" s="3"/>
      <c r="AD45" s="3"/>
    </row>
    <row r="46" spans="1:30" ht="16">
      <c r="A46" s="81"/>
      <c r="B46" s="89" t="s">
        <v>132</v>
      </c>
      <c r="C46" s="153" t="s">
        <v>133</v>
      </c>
      <c r="D46" s="84" t="s">
        <v>123</v>
      </c>
      <c r="E46" s="85" t="s">
        <v>124</v>
      </c>
      <c r="F46" s="86" t="str">
        <f t="shared" si="5"/>
        <v>NR</v>
      </c>
      <c r="G46" s="93"/>
      <c r="H46" s="91" t="s">
        <v>123</v>
      </c>
      <c r="I46" s="92" t="s">
        <v>124</v>
      </c>
      <c r="J46" s="86" t="str">
        <f t="shared" si="6"/>
        <v>NR</v>
      </c>
      <c r="K46" s="93"/>
      <c r="L46" s="91" t="s">
        <v>123</v>
      </c>
      <c r="M46" s="92" t="s">
        <v>124</v>
      </c>
      <c r="N46" s="86" t="str">
        <f t="shared" si="7"/>
        <v>NR</v>
      </c>
      <c r="O46" s="93"/>
      <c r="P46" s="91" t="s">
        <v>123</v>
      </c>
      <c r="Q46" s="92" t="s">
        <v>124</v>
      </c>
      <c r="R46" s="86" t="str">
        <f t="shared" si="8"/>
        <v>NR</v>
      </c>
      <c r="S46" s="93"/>
      <c r="T46" s="91" t="s">
        <v>123</v>
      </c>
      <c r="U46" s="92" t="s">
        <v>124</v>
      </c>
      <c r="V46" s="86" t="str">
        <f t="shared" si="9"/>
        <v>NR</v>
      </c>
      <c r="W46" s="301"/>
      <c r="X46" s="3"/>
      <c r="Y46" s="3"/>
      <c r="Z46" s="3"/>
      <c r="AA46" s="3"/>
      <c r="AB46" s="3"/>
      <c r="AC46" s="3"/>
      <c r="AD46" s="3"/>
    </row>
    <row r="47" spans="1:30" ht="16">
      <c r="A47" s="81"/>
      <c r="B47" s="95" t="s">
        <v>134</v>
      </c>
      <c r="C47" s="154" t="s">
        <v>126</v>
      </c>
      <c r="D47" s="84" t="s">
        <v>123</v>
      </c>
      <c r="E47" s="92" t="s">
        <v>124</v>
      </c>
      <c r="F47" s="86" t="str">
        <f t="shared" si="5"/>
        <v>NR</v>
      </c>
      <c r="G47" s="97"/>
      <c r="H47" s="84" t="s">
        <v>123</v>
      </c>
      <c r="I47" s="85" t="s">
        <v>124</v>
      </c>
      <c r="J47" s="86" t="str">
        <f t="shared" si="6"/>
        <v>NR</v>
      </c>
      <c r="K47" s="97"/>
      <c r="L47" s="84" t="s">
        <v>123</v>
      </c>
      <c r="M47" s="85" t="s">
        <v>124</v>
      </c>
      <c r="N47" s="86" t="str">
        <f t="shared" si="7"/>
        <v>NR</v>
      </c>
      <c r="O47" s="97"/>
      <c r="P47" s="84" t="s">
        <v>123</v>
      </c>
      <c r="Q47" s="85" t="s">
        <v>124</v>
      </c>
      <c r="R47" s="86" t="str">
        <f t="shared" si="8"/>
        <v>NR</v>
      </c>
      <c r="S47" s="97"/>
      <c r="T47" s="84" t="s">
        <v>123</v>
      </c>
      <c r="U47" s="85" t="s">
        <v>124</v>
      </c>
      <c r="V47" s="86" t="str">
        <f t="shared" si="9"/>
        <v>NR</v>
      </c>
      <c r="W47" s="302"/>
      <c r="X47" s="3"/>
      <c r="Y47" s="3"/>
      <c r="Z47" s="3"/>
      <c r="AA47" s="3"/>
      <c r="AB47" s="3"/>
      <c r="AC47" s="3"/>
      <c r="AD47" s="3"/>
    </row>
    <row r="48" spans="1:30" ht="16">
      <c r="A48" s="81"/>
      <c r="B48" s="89" t="s">
        <v>135</v>
      </c>
      <c r="C48" s="153" t="s">
        <v>126</v>
      </c>
      <c r="D48" s="91" t="s">
        <v>123</v>
      </c>
      <c r="E48" s="85" t="s">
        <v>124</v>
      </c>
      <c r="F48" s="86" t="str">
        <f t="shared" si="5"/>
        <v>NR</v>
      </c>
      <c r="G48" s="93"/>
      <c r="H48" s="91" t="s">
        <v>123</v>
      </c>
      <c r="I48" s="92" t="s">
        <v>124</v>
      </c>
      <c r="J48" s="86" t="str">
        <f t="shared" si="6"/>
        <v>NR</v>
      </c>
      <c r="K48" s="93"/>
      <c r="L48" s="91" t="s">
        <v>123</v>
      </c>
      <c r="M48" s="92" t="s">
        <v>124</v>
      </c>
      <c r="N48" s="86" t="str">
        <f t="shared" si="7"/>
        <v>NR</v>
      </c>
      <c r="O48" s="93"/>
      <c r="P48" s="91" t="s">
        <v>123</v>
      </c>
      <c r="Q48" s="92" t="s">
        <v>124</v>
      </c>
      <c r="R48" s="86" t="str">
        <f t="shared" si="8"/>
        <v>NR</v>
      </c>
      <c r="S48" s="93"/>
      <c r="T48" s="91" t="s">
        <v>123</v>
      </c>
      <c r="U48" s="92" t="s">
        <v>124</v>
      </c>
      <c r="V48" s="86" t="str">
        <f t="shared" si="9"/>
        <v>NR</v>
      </c>
      <c r="W48" s="301"/>
      <c r="X48" s="3"/>
      <c r="Y48" s="3"/>
      <c r="Z48" s="3"/>
      <c r="AA48" s="3"/>
      <c r="AB48" s="3"/>
      <c r="AC48" s="3"/>
      <c r="AD48" s="3"/>
    </row>
    <row r="49" spans="1:30" ht="16">
      <c r="A49" s="81"/>
      <c r="B49" s="95" t="s">
        <v>136</v>
      </c>
      <c r="C49" s="154" t="s">
        <v>126</v>
      </c>
      <c r="D49" s="84" t="s">
        <v>123</v>
      </c>
      <c r="E49" s="92" t="s">
        <v>124</v>
      </c>
      <c r="F49" s="86" t="str">
        <f t="shared" si="5"/>
        <v>NR</v>
      </c>
      <c r="G49" s="97"/>
      <c r="H49" s="84" t="s">
        <v>123</v>
      </c>
      <c r="I49" s="85" t="s">
        <v>124</v>
      </c>
      <c r="J49" s="86" t="str">
        <f t="shared" si="6"/>
        <v>NR</v>
      </c>
      <c r="K49" s="97"/>
      <c r="L49" s="84" t="s">
        <v>123</v>
      </c>
      <c r="M49" s="85" t="s">
        <v>124</v>
      </c>
      <c r="N49" s="86" t="str">
        <f t="shared" si="7"/>
        <v>NR</v>
      </c>
      <c r="O49" s="97"/>
      <c r="P49" s="84" t="s">
        <v>123</v>
      </c>
      <c r="Q49" s="85" t="s">
        <v>124</v>
      </c>
      <c r="R49" s="86" t="str">
        <f t="shared" si="8"/>
        <v>NR</v>
      </c>
      <c r="S49" s="97"/>
      <c r="T49" s="84" t="s">
        <v>123</v>
      </c>
      <c r="U49" s="85" t="s">
        <v>124</v>
      </c>
      <c r="V49" s="86" t="str">
        <f t="shared" si="9"/>
        <v>NR</v>
      </c>
      <c r="W49" s="302"/>
      <c r="X49" s="3"/>
      <c r="Y49" s="3"/>
      <c r="Z49" s="3"/>
      <c r="AA49" s="3"/>
      <c r="AB49" s="3"/>
      <c r="AC49" s="3"/>
      <c r="AD49" s="3"/>
    </row>
    <row r="50" spans="1:30" ht="16">
      <c r="A50" s="81"/>
      <c r="B50" s="89" t="s">
        <v>137</v>
      </c>
      <c r="C50" s="153" t="s">
        <v>126</v>
      </c>
      <c r="D50" s="91" t="s">
        <v>123</v>
      </c>
      <c r="E50" s="85" t="s">
        <v>124</v>
      </c>
      <c r="F50" s="86" t="str">
        <f t="shared" si="5"/>
        <v>NR</v>
      </c>
      <c r="G50" s="93"/>
      <c r="H50" s="91" t="s">
        <v>123</v>
      </c>
      <c r="I50" s="92" t="s">
        <v>124</v>
      </c>
      <c r="J50" s="86" t="str">
        <f t="shared" si="6"/>
        <v>NR</v>
      </c>
      <c r="K50" s="93"/>
      <c r="L50" s="91" t="s">
        <v>123</v>
      </c>
      <c r="M50" s="92" t="s">
        <v>124</v>
      </c>
      <c r="N50" s="86" t="str">
        <f t="shared" si="7"/>
        <v>NR</v>
      </c>
      <c r="O50" s="93"/>
      <c r="P50" s="91" t="s">
        <v>123</v>
      </c>
      <c r="Q50" s="92" t="s">
        <v>124</v>
      </c>
      <c r="R50" s="86" t="str">
        <f t="shared" si="8"/>
        <v>NR</v>
      </c>
      <c r="S50" s="93"/>
      <c r="T50" s="91" t="s">
        <v>123</v>
      </c>
      <c r="U50" s="92" t="s">
        <v>124</v>
      </c>
      <c r="V50" s="86" t="str">
        <f t="shared" si="9"/>
        <v>NR</v>
      </c>
      <c r="W50" s="301"/>
      <c r="X50" s="3"/>
      <c r="Y50" s="3"/>
      <c r="Z50" s="3"/>
      <c r="AA50" s="3"/>
      <c r="AB50" s="3"/>
      <c r="AC50" s="3"/>
      <c r="AD50" s="3"/>
    </row>
    <row r="51" spans="1:30" ht="16">
      <c r="A51" s="81"/>
      <c r="B51" s="95" t="s">
        <v>138</v>
      </c>
      <c r="C51" s="154" t="s">
        <v>126</v>
      </c>
      <c r="D51" s="84" t="s">
        <v>123</v>
      </c>
      <c r="E51" s="92" t="s">
        <v>124</v>
      </c>
      <c r="F51" s="86" t="str">
        <f t="shared" si="5"/>
        <v>NR</v>
      </c>
      <c r="G51" s="97"/>
      <c r="H51" s="84" t="s">
        <v>123</v>
      </c>
      <c r="I51" s="85" t="s">
        <v>124</v>
      </c>
      <c r="J51" s="86" t="str">
        <f t="shared" si="6"/>
        <v>NR</v>
      </c>
      <c r="K51" s="97"/>
      <c r="L51" s="84" t="s">
        <v>123</v>
      </c>
      <c r="M51" s="85" t="s">
        <v>124</v>
      </c>
      <c r="N51" s="86" t="str">
        <f t="shared" si="7"/>
        <v>NR</v>
      </c>
      <c r="O51" s="97"/>
      <c r="P51" s="84" t="s">
        <v>123</v>
      </c>
      <c r="Q51" s="85" t="s">
        <v>124</v>
      </c>
      <c r="R51" s="86" t="str">
        <f t="shared" si="8"/>
        <v>NR</v>
      </c>
      <c r="S51" s="97"/>
      <c r="T51" s="84" t="s">
        <v>123</v>
      </c>
      <c r="U51" s="85" t="s">
        <v>124</v>
      </c>
      <c r="V51" s="86" t="str">
        <f t="shared" si="9"/>
        <v>NR</v>
      </c>
      <c r="W51" s="302"/>
      <c r="X51" s="3"/>
      <c r="Y51" s="3"/>
      <c r="Z51" s="3"/>
      <c r="AA51" s="3"/>
      <c r="AB51" s="3"/>
      <c r="AC51" s="3"/>
      <c r="AD51" s="3"/>
    </row>
    <row r="52" spans="1:30" ht="16">
      <c r="A52" s="81"/>
      <c r="B52" s="89" t="s">
        <v>139</v>
      </c>
      <c r="C52" s="153" t="s">
        <v>126</v>
      </c>
      <c r="D52" s="91" t="s">
        <v>123</v>
      </c>
      <c r="E52" s="85" t="s">
        <v>124</v>
      </c>
      <c r="F52" s="86" t="str">
        <f t="shared" si="5"/>
        <v>NR</v>
      </c>
      <c r="G52" s="93"/>
      <c r="H52" s="91" t="s">
        <v>123</v>
      </c>
      <c r="I52" s="92" t="s">
        <v>124</v>
      </c>
      <c r="J52" s="86" t="str">
        <f t="shared" si="6"/>
        <v>NR</v>
      </c>
      <c r="K52" s="93"/>
      <c r="L52" s="91" t="s">
        <v>123</v>
      </c>
      <c r="M52" s="92" t="s">
        <v>124</v>
      </c>
      <c r="N52" s="86" t="str">
        <f t="shared" si="7"/>
        <v>NR</v>
      </c>
      <c r="O52" s="93"/>
      <c r="P52" s="91" t="s">
        <v>123</v>
      </c>
      <c r="Q52" s="92" t="s">
        <v>124</v>
      </c>
      <c r="R52" s="86" t="str">
        <f t="shared" si="8"/>
        <v>NR</v>
      </c>
      <c r="S52" s="93"/>
      <c r="T52" s="91" t="s">
        <v>123</v>
      </c>
      <c r="U52" s="92" t="s">
        <v>124</v>
      </c>
      <c r="V52" s="86" t="str">
        <f t="shared" si="9"/>
        <v>NR</v>
      </c>
      <c r="W52" s="301"/>
      <c r="X52" s="3"/>
      <c r="Y52" s="3"/>
      <c r="Z52" s="3"/>
      <c r="AA52" s="3"/>
      <c r="AB52" s="3"/>
      <c r="AC52" s="3"/>
      <c r="AD52" s="3"/>
    </row>
    <row r="53" spans="1:30" ht="16">
      <c r="A53" s="81"/>
      <c r="B53" s="95" t="s">
        <v>140</v>
      </c>
      <c r="C53" s="154" t="s">
        <v>126</v>
      </c>
      <c r="D53" s="84" t="s">
        <v>123</v>
      </c>
      <c r="E53" s="92" t="s">
        <v>124</v>
      </c>
      <c r="F53" s="86" t="str">
        <f t="shared" si="5"/>
        <v>NR</v>
      </c>
      <c r="G53" s="97"/>
      <c r="H53" s="84" t="s">
        <v>123</v>
      </c>
      <c r="I53" s="85" t="s">
        <v>124</v>
      </c>
      <c r="J53" s="86" t="str">
        <f t="shared" si="6"/>
        <v>NR</v>
      </c>
      <c r="K53" s="97"/>
      <c r="L53" s="84" t="s">
        <v>123</v>
      </c>
      <c r="M53" s="85" t="s">
        <v>124</v>
      </c>
      <c r="N53" s="86" t="str">
        <f t="shared" si="7"/>
        <v>NR</v>
      </c>
      <c r="O53" s="97"/>
      <c r="P53" s="84" t="s">
        <v>123</v>
      </c>
      <c r="Q53" s="85" t="s">
        <v>124</v>
      </c>
      <c r="R53" s="86" t="str">
        <f t="shared" si="8"/>
        <v>NR</v>
      </c>
      <c r="S53" s="97"/>
      <c r="T53" s="84" t="s">
        <v>123</v>
      </c>
      <c r="U53" s="85" t="s">
        <v>124</v>
      </c>
      <c r="V53" s="86" t="str">
        <f t="shared" si="9"/>
        <v>NR</v>
      </c>
      <c r="W53" s="302"/>
      <c r="X53" s="3"/>
      <c r="Y53" s="3"/>
      <c r="Z53" s="3"/>
      <c r="AA53" s="3"/>
      <c r="AB53" s="3"/>
      <c r="AC53" s="3"/>
      <c r="AD53" s="3"/>
    </row>
    <row r="54" spans="1:30" ht="16">
      <c r="A54" s="81"/>
      <c r="B54" s="89" t="s">
        <v>141</v>
      </c>
      <c r="C54" s="153" t="s">
        <v>126</v>
      </c>
      <c r="D54" s="91" t="s">
        <v>123</v>
      </c>
      <c r="E54" s="85" t="s">
        <v>124</v>
      </c>
      <c r="F54" s="86" t="str">
        <f t="shared" si="5"/>
        <v>NR</v>
      </c>
      <c r="G54" s="93"/>
      <c r="H54" s="91" t="s">
        <v>123</v>
      </c>
      <c r="I54" s="92" t="s">
        <v>124</v>
      </c>
      <c r="J54" s="86" t="str">
        <f t="shared" si="6"/>
        <v>NR</v>
      </c>
      <c r="K54" s="93"/>
      <c r="L54" s="91" t="s">
        <v>123</v>
      </c>
      <c r="M54" s="92" t="s">
        <v>124</v>
      </c>
      <c r="N54" s="86" t="str">
        <f t="shared" si="7"/>
        <v>NR</v>
      </c>
      <c r="O54" s="93"/>
      <c r="P54" s="91" t="s">
        <v>123</v>
      </c>
      <c r="Q54" s="92" t="s">
        <v>124</v>
      </c>
      <c r="R54" s="86" t="str">
        <f t="shared" si="8"/>
        <v>NR</v>
      </c>
      <c r="S54" s="93"/>
      <c r="T54" s="91" t="s">
        <v>123</v>
      </c>
      <c r="U54" s="92" t="s">
        <v>124</v>
      </c>
      <c r="V54" s="86" t="str">
        <f t="shared" si="9"/>
        <v>NR</v>
      </c>
      <c r="W54" s="301"/>
      <c r="X54" s="3"/>
      <c r="Y54" s="3"/>
      <c r="Z54" s="3"/>
      <c r="AA54" s="3"/>
      <c r="AB54" s="3"/>
      <c r="AC54" s="3"/>
      <c r="AD54" s="3"/>
    </row>
    <row r="55" spans="1:30" ht="16">
      <c r="A55" s="81"/>
      <c r="B55" s="95" t="s">
        <v>142</v>
      </c>
      <c r="C55" s="154" t="s">
        <v>126</v>
      </c>
      <c r="D55" s="84" t="s">
        <v>123</v>
      </c>
      <c r="E55" s="92" t="s">
        <v>124</v>
      </c>
      <c r="F55" s="86" t="str">
        <f t="shared" si="5"/>
        <v>NR</v>
      </c>
      <c r="G55" s="97"/>
      <c r="H55" s="84" t="s">
        <v>123</v>
      </c>
      <c r="I55" s="85" t="s">
        <v>124</v>
      </c>
      <c r="J55" s="86" t="str">
        <f t="shared" si="6"/>
        <v>NR</v>
      </c>
      <c r="K55" s="97"/>
      <c r="L55" s="84" t="s">
        <v>123</v>
      </c>
      <c r="M55" s="85" t="s">
        <v>124</v>
      </c>
      <c r="N55" s="86" t="str">
        <f t="shared" si="7"/>
        <v>NR</v>
      </c>
      <c r="O55" s="97"/>
      <c r="P55" s="84" t="s">
        <v>123</v>
      </c>
      <c r="Q55" s="85" t="s">
        <v>124</v>
      </c>
      <c r="R55" s="86" t="str">
        <f t="shared" si="8"/>
        <v>NR</v>
      </c>
      <c r="S55" s="97"/>
      <c r="T55" s="84" t="s">
        <v>123</v>
      </c>
      <c r="U55" s="85" t="s">
        <v>124</v>
      </c>
      <c r="V55" s="86" t="str">
        <f t="shared" si="9"/>
        <v>NR</v>
      </c>
      <c r="W55" s="302"/>
      <c r="X55" s="3"/>
      <c r="Y55" s="3"/>
      <c r="Z55" s="3"/>
      <c r="AA55" s="3"/>
      <c r="AB55" s="3"/>
      <c r="AC55" s="3"/>
      <c r="AD55" s="3"/>
    </row>
    <row r="56" spans="1:30" ht="16">
      <c r="A56" s="81"/>
      <c r="B56" s="89" t="s">
        <v>143</v>
      </c>
      <c r="C56" s="153" t="s">
        <v>126</v>
      </c>
      <c r="D56" s="91" t="s">
        <v>123</v>
      </c>
      <c r="E56" s="85" t="s">
        <v>124</v>
      </c>
      <c r="F56" s="86" t="str">
        <f t="shared" si="5"/>
        <v>NR</v>
      </c>
      <c r="G56" s="93"/>
      <c r="H56" s="91" t="s">
        <v>123</v>
      </c>
      <c r="I56" s="92" t="s">
        <v>124</v>
      </c>
      <c r="J56" s="86" t="str">
        <f t="shared" si="6"/>
        <v>NR</v>
      </c>
      <c r="K56" s="93"/>
      <c r="L56" s="91" t="s">
        <v>123</v>
      </c>
      <c r="M56" s="92" t="s">
        <v>124</v>
      </c>
      <c r="N56" s="86" t="str">
        <f t="shared" si="7"/>
        <v>NR</v>
      </c>
      <c r="O56" s="93"/>
      <c r="P56" s="91" t="s">
        <v>123</v>
      </c>
      <c r="Q56" s="92" t="s">
        <v>124</v>
      </c>
      <c r="R56" s="86" t="str">
        <f t="shared" si="8"/>
        <v>NR</v>
      </c>
      <c r="S56" s="93"/>
      <c r="T56" s="91" t="s">
        <v>123</v>
      </c>
      <c r="U56" s="92" t="s">
        <v>124</v>
      </c>
      <c r="V56" s="86" t="str">
        <f t="shared" si="9"/>
        <v>NR</v>
      </c>
      <c r="W56" s="301"/>
      <c r="X56" s="3"/>
      <c r="Y56" s="3"/>
      <c r="Z56" s="3"/>
      <c r="AA56" s="3"/>
      <c r="AB56" s="3"/>
      <c r="AC56" s="3"/>
      <c r="AD56" s="3"/>
    </row>
    <row r="57" spans="1:30" ht="16">
      <c r="A57" s="81"/>
      <c r="B57" s="95" t="s">
        <v>144</v>
      </c>
      <c r="C57" s="154" t="s">
        <v>126</v>
      </c>
      <c r="D57" s="84" t="s">
        <v>123</v>
      </c>
      <c r="E57" s="92" t="s">
        <v>124</v>
      </c>
      <c r="F57" s="86" t="str">
        <f t="shared" si="5"/>
        <v>NR</v>
      </c>
      <c r="G57" s="97"/>
      <c r="H57" s="84" t="s">
        <v>123</v>
      </c>
      <c r="I57" s="85" t="s">
        <v>124</v>
      </c>
      <c r="J57" s="86" t="str">
        <f t="shared" si="6"/>
        <v>NR</v>
      </c>
      <c r="K57" s="97"/>
      <c r="L57" s="84" t="s">
        <v>123</v>
      </c>
      <c r="M57" s="85" t="s">
        <v>124</v>
      </c>
      <c r="N57" s="86" t="str">
        <f t="shared" si="7"/>
        <v>NR</v>
      </c>
      <c r="O57" s="97"/>
      <c r="P57" s="84" t="s">
        <v>123</v>
      </c>
      <c r="Q57" s="85" t="s">
        <v>124</v>
      </c>
      <c r="R57" s="86" t="str">
        <f t="shared" si="8"/>
        <v>NR</v>
      </c>
      <c r="S57" s="97"/>
      <c r="T57" s="84" t="s">
        <v>123</v>
      </c>
      <c r="U57" s="85" t="s">
        <v>124</v>
      </c>
      <c r="V57" s="86" t="str">
        <f t="shared" si="9"/>
        <v>NR</v>
      </c>
      <c r="W57" s="302"/>
      <c r="X57" s="3"/>
      <c r="Y57" s="3"/>
      <c r="Z57" s="3"/>
      <c r="AA57" s="3"/>
      <c r="AB57" s="3"/>
      <c r="AC57" s="3"/>
      <c r="AD57" s="3"/>
    </row>
    <row r="58" spans="1:30" ht="16">
      <c r="A58" s="81"/>
      <c r="B58" s="89" t="s">
        <v>145</v>
      </c>
      <c r="C58" s="153" t="s">
        <v>126</v>
      </c>
      <c r="D58" s="91" t="s">
        <v>123</v>
      </c>
      <c r="E58" s="85" t="s">
        <v>124</v>
      </c>
      <c r="F58" s="86" t="str">
        <f t="shared" si="5"/>
        <v>NR</v>
      </c>
      <c r="G58" s="90"/>
      <c r="H58" s="91" t="s">
        <v>123</v>
      </c>
      <c r="I58" s="92" t="s">
        <v>124</v>
      </c>
      <c r="J58" s="86" t="str">
        <f t="shared" si="6"/>
        <v>NR</v>
      </c>
      <c r="K58" s="90"/>
      <c r="L58" s="91" t="s">
        <v>123</v>
      </c>
      <c r="M58" s="92" t="s">
        <v>124</v>
      </c>
      <c r="N58" s="86" t="str">
        <f t="shared" si="7"/>
        <v>NR</v>
      </c>
      <c r="O58" s="90"/>
      <c r="P58" s="91" t="s">
        <v>123</v>
      </c>
      <c r="Q58" s="92" t="s">
        <v>124</v>
      </c>
      <c r="R58" s="86" t="str">
        <f t="shared" si="8"/>
        <v>NR</v>
      </c>
      <c r="S58" s="90"/>
      <c r="T58" s="91" t="s">
        <v>123</v>
      </c>
      <c r="U58" s="92" t="s">
        <v>124</v>
      </c>
      <c r="V58" s="86" t="str">
        <f t="shared" si="9"/>
        <v>NR</v>
      </c>
      <c r="W58" s="301"/>
      <c r="X58" s="3"/>
      <c r="Y58" s="3"/>
      <c r="Z58" s="3"/>
      <c r="AA58" s="3"/>
      <c r="AB58" s="3"/>
      <c r="AC58" s="3"/>
      <c r="AD58" s="3"/>
    </row>
    <row r="59" spans="1:30" ht="16">
      <c r="A59" s="81"/>
      <c r="B59" s="95" t="s">
        <v>146</v>
      </c>
      <c r="C59" s="154" t="s">
        <v>126</v>
      </c>
      <c r="D59" s="84" t="s">
        <v>123</v>
      </c>
      <c r="E59" s="92" t="s">
        <v>124</v>
      </c>
      <c r="F59" s="86" t="str">
        <f t="shared" si="5"/>
        <v>NR</v>
      </c>
      <c r="G59" s="100"/>
      <c r="H59" s="84" t="s">
        <v>123</v>
      </c>
      <c r="I59" s="85" t="s">
        <v>124</v>
      </c>
      <c r="J59" s="86" t="str">
        <f t="shared" si="6"/>
        <v>NR</v>
      </c>
      <c r="K59" s="100"/>
      <c r="L59" s="84" t="s">
        <v>123</v>
      </c>
      <c r="M59" s="85" t="s">
        <v>124</v>
      </c>
      <c r="N59" s="86" t="str">
        <f t="shared" si="7"/>
        <v>NR</v>
      </c>
      <c r="O59" s="100"/>
      <c r="P59" s="84" t="s">
        <v>123</v>
      </c>
      <c r="Q59" s="85" t="s">
        <v>124</v>
      </c>
      <c r="R59" s="86" t="str">
        <f t="shared" si="8"/>
        <v>NR</v>
      </c>
      <c r="S59" s="100"/>
      <c r="T59" s="84" t="s">
        <v>123</v>
      </c>
      <c r="U59" s="85" t="s">
        <v>124</v>
      </c>
      <c r="V59" s="86" t="str">
        <f t="shared" si="9"/>
        <v>NR</v>
      </c>
      <c r="W59" s="100"/>
      <c r="X59" s="3"/>
      <c r="Y59" s="3"/>
      <c r="Z59" s="3"/>
      <c r="AA59" s="3"/>
      <c r="AB59" s="3"/>
      <c r="AC59" s="3"/>
      <c r="AD59" s="3"/>
    </row>
    <row r="60" spans="1:30" ht="16">
      <c r="A60" s="81"/>
      <c r="B60" s="89" t="s">
        <v>147</v>
      </c>
      <c r="C60" s="101" t="s">
        <v>148</v>
      </c>
      <c r="D60" s="102" t="s">
        <v>149</v>
      </c>
      <c r="E60" s="103" t="s">
        <v>150</v>
      </c>
      <c r="F60" s="86" t="str">
        <f t="shared" si="5"/>
        <v>NC</v>
      </c>
      <c r="G60" s="93"/>
      <c r="H60" s="102" t="s">
        <v>149</v>
      </c>
      <c r="I60" s="103" t="s">
        <v>150</v>
      </c>
      <c r="J60" s="86" t="str">
        <f t="shared" si="6"/>
        <v>NC</v>
      </c>
      <c r="K60" s="93"/>
      <c r="L60" s="102" t="s">
        <v>149</v>
      </c>
      <c r="M60" s="103" t="s">
        <v>150</v>
      </c>
      <c r="N60" s="86" t="str">
        <f t="shared" si="7"/>
        <v>NC</v>
      </c>
      <c r="O60" s="93"/>
      <c r="P60" s="102" t="s">
        <v>149</v>
      </c>
      <c r="Q60" s="103" t="s">
        <v>150</v>
      </c>
      <c r="R60" s="86" t="str">
        <f t="shared" si="8"/>
        <v>NC</v>
      </c>
      <c r="S60" s="93"/>
      <c r="T60" s="102" t="s">
        <v>149</v>
      </c>
      <c r="U60" s="103" t="s">
        <v>150</v>
      </c>
      <c r="V60" s="86" t="str">
        <f t="shared" si="9"/>
        <v>NC</v>
      </c>
      <c r="W60" s="301"/>
      <c r="X60" s="3"/>
      <c r="Y60" s="3"/>
      <c r="Z60" s="3"/>
      <c r="AA60" s="3"/>
      <c r="AB60" s="3"/>
      <c r="AC60" s="3"/>
      <c r="AD60" s="3"/>
    </row>
    <row r="61" spans="1:30" ht="16">
      <c r="A61" s="81"/>
      <c r="B61" s="95" t="s">
        <v>151</v>
      </c>
      <c r="C61" s="153" t="s">
        <v>152</v>
      </c>
      <c r="D61" s="104" t="s">
        <v>149</v>
      </c>
      <c r="E61" s="85" t="s">
        <v>149</v>
      </c>
      <c r="F61" s="86" t="str">
        <f t="shared" si="5"/>
        <v>NC</v>
      </c>
      <c r="G61" s="97"/>
      <c r="H61" s="104" t="s">
        <v>149</v>
      </c>
      <c r="I61" s="85" t="s">
        <v>149</v>
      </c>
      <c r="J61" s="86" t="str">
        <f t="shared" si="6"/>
        <v>NC</v>
      </c>
      <c r="K61" s="97"/>
      <c r="L61" s="104" t="s">
        <v>149</v>
      </c>
      <c r="M61" s="85" t="s">
        <v>149</v>
      </c>
      <c r="N61" s="86" t="str">
        <f t="shared" si="7"/>
        <v>NC</v>
      </c>
      <c r="O61" s="97"/>
      <c r="P61" s="104" t="s">
        <v>149</v>
      </c>
      <c r="Q61" s="85" t="s">
        <v>149</v>
      </c>
      <c r="R61" s="86" t="str">
        <f t="shared" si="8"/>
        <v>NC</v>
      </c>
      <c r="S61" s="97"/>
      <c r="T61" s="104" t="s">
        <v>149</v>
      </c>
      <c r="U61" s="85" t="s">
        <v>149</v>
      </c>
      <c r="V61" s="86" t="str">
        <f t="shared" si="9"/>
        <v>NC</v>
      </c>
      <c r="W61" s="302"/>
      <c r="X61" s="3"/>
      <c r="Y61" s="3"/>
      <c r="Z61" s="3"/>
      <c r="AA61" s="3"/>
      <c r="AB61" s="3"/>
      <c r="AC61" s="3"/>
      <c r="AD61" s="3"/>
    </row>
    <row r="62" spans="1:30" ht="16">
      <c r="A62" s="81"/>
      <c r="B62" s="89" t="s">
        <v>153</v>
      </c>
      <c r="C62" s="154" t="s">
        <v>154</v>
      </c>
      <c r="D62" s="91" t="s">
        <v>123</v>
      </c>
      <c r="E62" s="85" t="s">
        <v>124</v>
      </c>
      <c r="F62" s="86" t="str">
        <f t="shared" si="5"/>
        <v>NR</v>
      </c>
      <c r="G62" s="93"/>
      <c r="H62" s="91" t="s">
        <v>123</v>
      </c>
      <c r="I62" s="92" t="s">
        <v>124</v>
      </c>
      <c r="J62" s="86" t="str">
        <f t="shared" si="6"/>
        <v>NR</v>
      </c>
      <c r="K62" s="93"/>
      <c r="L62" s="91" t="s">
        <v>123</v>
      </c>
      <c r="M62" s="92" t="s">
        <v>124</v>
      </c>
      <c r="N62" s="86" t="str">
        <f t="shared" si="7"/>
        <v>NR</v>
      </c>
      <c r="O62" s="93"/>
      <c r="P62" s="91" t="s">
        <v>123</v>
      </c>
      <c r="Q62" s="92" t="s">
        <v>124</v>
      </c>
      <c r="R62" s="86" t="str">
        <f t="shared" si="8"/>
        <v>NR</v>
      </c>
      <c r="S62" s="93"/>
      <c r="T62" s="91" t="s">
        <v>123</v>
      </c>
      <c r="U62" s="92" t="s">
        <v>124</v>
      </c>
      <c r="V62" s="86" t="str">
        <f t="shared" si="9"/>
        <v>NR</v>
      </c>
      <c r="W62" s="301"/>
      <c r="X62" s="3"/>
      <c r="Y62" s="3"/>
      <c r="Z62" s="3"/>
      <c r="AA62" s="3"/>
      <c r="AB62" s="3"/>
      <c r="AC62" s="3"/>
      <c r="AD62" s="3"/>
    </row>
    <row r="63" spans="1:30" ht="16">
      <c r="A63" s="81"/>
      <c r="B63" s="95" t="s">
        <v>155</v>
      </c>
      <c r="C63" s="237" t="s">
        <v>67</v>
      </c>
      <c r="D63" s="104" t="s">
        <v>123</v>
      </c>
      <c r="E63" s="85" t="s">
        <v>124</v>
      </c>
      <c r="F63" s="86" t="str">
        <f t="shared" si="5"/>
        <v>NR</v>
      </c>
      <c r="G63" s="97"/>
      <c r="H63" s="104" t="s">
        <v>123</v>
      </c>
      <c r="I63" s="85" t="s">
        <v>124</v>
      </c>
      <c r="J63" s="86" t="str">
        <f t="shared" si="6"/>
        <v>NR</v>
      </c>
      <c r="K63" s="97"/>
      <c r="L63" s="104" t="s">
        <v>123</v>
      </c>
      <c r="M63" s="85" t="s">
        <v>124</v>
      </c>
      <c r="N63" s="86" t="str">
        <f t="shared" si="7"/>
        <v>NR</v>
      </c>
      <c r="O63" s="97"/>
      <c r="P63" s="104" t="s">
        <v>123</v>
      </c>
      <c r="Q63" s="85" t="s">
        <v>124</v>
      </c>
      <c r="R63" s="86" t="str">
        <f t="shared" si="8"/>
        <v>NR</v>
      </c>
      <c r="S63" s="97"/>
      <c r="T63" s="104" t="s">
        <v>123</v>
      </c>
      <c r="U63" s="85" t="s">
        <v>124</v>
      </c>
      <c r="V63" s="86" t="str">
        <f t="shared" si="9"/>
        <v>NR</v>
      </c>
      <c r="W63" s="100"/>
      <c r="X63" s="3"/>
      <c r="Y63" s="3"/>
      <c r="Z63" s="3"/>
      <c r="AA63" s="3"/>
      <c r="AB63" s="3"/>
      <c r="AC63" s="3"/>
      <c r="AD63" s="3"/>
    </row>
    <row r="64" spans="1:30" ht="16">
      <c r="A64" s="81"/>
      <c r="B64" s="89" t="s">
        <v>157</v>
      </c>
      <c r="C64" s="238" t="s">
        <v>148</v>
      </c>
      <c r="D64" s="91" t="s">
        <v>123</v>
      </c>
      <c r="E64" s="92" t="s">
        <v>124</v>
      </c>
      <c r="F64" s="86" t="str">
        <f t="shared" si="5"/>
        <v>NR</v>
      </c>
      <c r="G64" s="93"/>
      <c r="H64" s="91" t="s">
        <v>123</v>
      </c>
      <c r="I64" s="92" t="s">
        <v>124</v>
      </c>
      <c r="J64" s="86" t="str">
        <f t="shared" si="6"/>
        <v>NR</v>
      </c>
      <c r="K64" s="93"/>
      <c r="L64" s="91" t="s">
        <v>123</v>
      </c>
      <c r="M64" s="92" t="s">
        <v>124</v>
      </c>
      <c r="N64" s="86" t="str">
        <f t="shared" si="7"/>
        <v>NR</v>
      </c>
      <c r="O64" s="93"/>
      <c r="P64" s="91" t="s">
        <v>123</v>
      </c>
      <c r="Q64" s="92" t="s">
        <v>124</v>
      </c>
      <c r="R64" s="86" t="str">
        <f t="shared" si="8"/>
        <v>NR</v>
      </c>
      <c r="S64" s="93"/>
      <c r="T64" s="91" t="s">
        <v>123</v>
      </c>
      <c r="U64" s="92" t="s">
        <v>124</v>
      </c>
      <c r="V64" s="86" t="str">
        <f t="shared" si="9"/>
        <v>NR</v>
      </c>
      <c r="W64" s="90"/>
      <c r="X64" s="3"/>
      <c r="Y64" s="3"/>
      <c r="Z64" s="3"/>
      <c r="AA64" s="3"/>
      <c r="AB64" s="3"/>
      <c r="AC64" s="3"/>
      <c r="AD64" s="3"/>
    </row>
    <row r="65" spans="1:30" ht="16">
      <c r="A65" s="81"/>
      <c r="B65" s="95" t="s">
        <v>158</v>
      </c>
      <c r="C65" s="305" t="s">
        <v>152</v>
      </c>
      <c r="D65" s="104" t="s">
        <v>123</v>
      </c>
      <c r="E65" s="85" t="s">
        <v>124</v>
      </c>
      <c r="F65" s="86" t="str">
        <f t="shared" si="5"/>
        <v>NR</v>
      </c>
      <c r="G65" s="157"/>
      <c r="H65" s="104" t="s">
        <v>123</v>
      </c>
      <c r="I65" s="85" t="s">
        <v>124</v>
      </c>
      <c r="J65" s="86" t="str">
        <f t="shared" si="6"/>
        <v>NR</v>
      </c>
      <c r="K65" s="157"/>
      <c r="L65" s="104" t="s">
        <v>123</v>
      </c>
      <c r="M65" s="85" t="s">
        <v>124</v>
      </c>
      <c r="N65" s="86" t="str">
        <f t="shared" si="7"/>
        <v>NR</v>
      </c>
      <c r="O65" s="157"/>
      <c r="P65" s="104" t="s">
        <v>123</v>
      </c>
      <c r="Q65" s="85" t="s">
        <v>124</v>
      </c>
      <c r="R65" s="86" t="str">
        <f t="shared" si="8"/>
        <v>NR</v>
      </c>
      <c r="S65" s="157"/>
      <c r="T65" s="104" t="s">
        <v>123</v>
      </c>
      <c r="U65" s="85" t="s">
        <v>124</v>
      </c>
      <c r="V65" s="86" t="str">
        <f t="shared" si="9"/>
        <v>NR</v>
      </c>
      <c r="W65" s="304"/>
      <c r="X65" s="3"/>
      <c r="Y65" s="3"/>
      <c r="Z65" s="3"/>
      <c r="AA65" s="3"/>
      <c r="AB65" s="3"/>
      <c r="AC65" s="3"/>
      <c r="AD65" s="3"/>
    </row>
    <row r="66" spans="1:30" ht="27.75" customHeight="1">
      <c r="A66" s="115"/>
      <c r="B66" s="546" t="s">
        <v>288</v>
      </c>
      <c r="C66" s="547"/>
      <c r="D66" s="548" t="s">
        <v>160</v>
      </c>
      <c r="E66" s="549"/>
      <c r="F66" s="536"/>
      <c r="G66" s="550"/>
      <c r="H66" s="548" t="s">
        <v>160</v>
      </c>
      <c r="I66" s="549"/>
      <c r="J66" s="536"/>
      <c r="K66" s="550"/>
      <c r="L66" s="548" t="s">
        <v>160</v>
      </c>
      <c r="M66" s="549"/>
      <c r="N66" s="549"/>
      <c r="O66" s="550"/>
      <c r="P66" s="548" t="s">
        <v>160</v>
      </c>
      <c r="Q66" s="549"/>
      <c r="R66" s="549"/>
      <c r="S66" s="550"/>
      <c r="T66" s="548" t="s">
        <v>160</v>
      </c>
      <c r="U66" s="549"/>
      <c r="V66" s="549"/>
      <c r="W66" s="567"/>
      <c r="X66" s="10"/>
      <c r="Y66" s="10"/>
      <c r="Z66" s="10"/>
      <c r="AA66" s="10"/>
      <c r="AB66" s="10"/>
      <c r="AC66" s="10"/>
      <c r="AD66" s="10"/>
    </row>
    <row r="67" spans="1:30" ht="27.75" customHeight="1">
      <c r="A67" s="115"/>
      <c r="B67" s="546" t="s">
        <v>289</v>
      </c>
      <c r="C67" s="533"/>
      <c r="D67" s="534" t="s">
        <v>160</v>
      </c>
      <c r="E67" s="535"/>
      <c r="F67" s="536"/>
      <c r="G67" s="537"/>
      <c r="H67" s="534" t="s">
        <v>160</v>
      </c>
      <c r="I67" s="535"/>
      <c r="J67" s="536"/>
      <c r="K67" s="537"/>
      <c r="L67" s="534" t="s">
        <v>160</v>
      </c>
      <c r="M67" s="535"/>
      <c r="N67" s="535"/>
      <c r="O67" s="537"/>
      <c r="P67" s="534" t="s">
        <v>160</v>
      </c>
      <c r="Q67" s="535"/>
      <c r="R67" s="535"/>
      <c r="S67" s="537"/>
      <c r="T67" s="534" t="s">
        <v>160</v>
      </c>
      <c r="U67" s="535"/>
      <c r="V67" s="535"/>
      <c r="W67" s="538"/>
      <c r="X67" s="10"/>
      <c r="Y67" s="10"/>
      <c r="Z67" s="10"/>
      <c r="AA67" s="10"/>
      <c r="AB67" s="10"/>
      <c r="AC67" s="10"/>
      <c r="AD67" s="10"/>
    </row>
    <row r="68" spans="1:30" ht="12.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1:30" ht="27.75" customHeight="1">
      <c r="A69" s="63"/>
      <c r="B69" s="632" t="s">
        <v>290</v>
      </c>
      <c r="C69" s="606"/>
      <c r="D69" s="606"/>
      <c r="E69" s="606"/>
      <c r="F69" s="606"/>
      <c r="G69" s="542" t="s">
        <v>291</v>
      </c>
      <c r="H69" s="543"/>
      <c r="I69" s="543"/>
      <c r="J69" s="543"/>
      <c r="K69" s="543"/>
      <c r="L69" s="543"/>
      <c r="M69" s="543"/>
      <c r="N69" s="543"/>
      <c r="O69" s="543"/>
      <c r="P69" s="543"/>
      <c r="Q69" s="543"/>
      <c r="R69" s="543"/>
      <c r="S69" s="543"/>
      <c r="T69" s="543"/>
      <c r="U69" s="543"/>
      <c r="V69" s="543"/>
      <c r="W69" s="544"/>
      <c r="X69" s="62"/>
      <c r="Y69" s="62"/>
      <c r="Z69" s="62"/>
      <c r="AA69" s="62"/>
      <c r="AB69" s="62"/>
      <c r="AC69" s="62"/>
      <c r="AD69" s="62"/>
    </row>
    <row r="70" spans="1:30" ht="27.75" customHeight="1">
      <c r="A70" s="64"/>
      <c r="B70" s="553" t="str">
        <f>C95&amp;"-"&amp;C73&amp;"-"&amp;C75&amp;"-"&amp;C78</f>
        <v>IPP du référentiel-Identité réélle-Identité réélle-Identité réélle</v>
      </c>
      <c r="C70" s="554"/>
      <c r="D70" s="65" t="str">
        <f>'Complet - Récapitulatif'!$H$9&amp;""&amp;"  :"</f>
        <v>Logiciel A  :</v>
      </c>
      <c r="E70" s="555" t="str">
        <f>'Complet - Récapitulatif'!$I$9</f>
        <v>Terminal Urgences</v>
      </c>
      <c r="F70" s="526"/>
      <c r="G70" s="527"/>
      <c r="H70" s="66" t="str">
        <f>'Complet - Récapitulatif'!$H$10&amp;""&amp;"  :"</f>
        <v>Logiciel B  :</v>
      </c>
      <c r="I70" s="596" t="str">
        <f>'Complet - Récapitulatif'!$I$10</f>
        <v>Logiciel facturation</v>
      </c>
      <c r="J70" s="526"/>
      <c r="K70" s="527"/>
      <c r="L70" s="67" t="str">
        <f>'Complet - Récapitulatif'!$H$11&amp;""&amp;"  :"</f>
        <v>Logiciel C  :</v>
      </c>
      <c r="M70" s="597" t="str">
        <f>'Complet - Récapitulatif'!$I$11</f>
        <v>Logiciel PMSI</v>
      </c>
      <c r="N70" s="526"/>
      <c r="O70" s="527"/>
      <c r="P70" s="68" t="str">
        <f>'Complet - Récapitulatif'!$H$12&amp;""&amp;"  :"</f>
        <v>Logiciel D  :</v>
      </c>
      <c r="Q70" s="525" t="str">
        <f>'Complet - Récapitulatif'!$I$12</f>
        <v>Logiciel Laboratoire</v>
      </c>
      <c r="R70" s="526"/>
      <c r="S70" s="527"/>
      <c r="T70" s="69" t="str">
        <f>'Complet - Récapitulatif'!$H$13&amp;""&amp;"  :"</f>
        <v>Logiciel E  :</v>
      </c>
      <c r="U70" s="598" t="str">
        <f>'Complet - Récapitulatif'!$I$13</f>
        <v>Logiciel Imagerie</v>
      </c>
      <c r="V70" s="526"/>
      <c r="W70" s="599"/>
      <c r="X70" s="10"/>
      <c r="Y70" s="10"/>
      <c r="Z70" s="10"/>
      <c r="AA70" s="10"/>
      <c r="AB70" s="10"/>
      <c r="AC70" s="10"/>
      <c r="AD70" s="10"/>
    </row>
    <row r="71" spans="1:30" ht="27.75" customHeight="1">
      <c r="A71" s="64"/>
      <c r="B71" s="70" t="s">
        <v>115</v>
      </c>
      <c r="C71" s="71" t="s">
        <v>116</v>
      </c>
      <c r="D71" s="72" t="s">
        <v>117</v>
      </c>
      <c r="E71" s="72" t="s">
        <v>118</v>
      </c>
      <c r="F71" s="73" t="s">
        <v>119</v>
      </c>
      <c r="G71" s="72" t="s">
        <v>120</v>
      </c>
      <c r="H71" s="74" t="s">
        <v>117</v>
      </c>
      <c r="I71" s="74" t="s">
        <v>118</v>
      </c>
      <c r="J71" s="74" t="s">
        <v>119</v>
      </c>
      <c r="K71" s="74" t="s">
        <v>120</v>
      </c>
      <c r="L71" s="75" t="s">
        <v>117</v>
      </c>
      <c r="M71" s="75" t="s">
        <v>118</v>
      </c>
      <c r="N71" s="75" t="s">
        <v>119</v>
      </c>
      <c r="O71" s="75" t="s">
        <v>120</v>
      </c>
      <c r="P71" s="76" t="s">
        <v>117</v>
      </c>
      <c r="Q71" s="77" t="s">
        <v>118</v>
      </c>
      <c r="R71" s="78" t="s">
        <v>119</v>
      </c>
      <c r="S71" s="78" t="s">
        <v>120</v>
      </c>
      <c r="T71" s="79" t="s">
        <v>117</v>
      </c>
      <c r="U71" s="79" t="s">
        <v>118</v>
      </c>
      <c r="V71" s="79" t="s">
        <v>119</v>
      </c>
      <c r="W71" s="80" t="s">
        <v>120</v>
      </c>
      <c r="X71" s="10"/>
      <c r="Y71" s="10"/>
      <c r="Z71" s="10"/>
      <c r="AA71" s="10"/>
      <c r="AB71" s="10"/>
      <c r="AC71" s="10"/>
      <c r="AD71" s="10"/>
    </row>
    <row r="72" spans="1:30" ht="16">
      <c r="A72" s="81"/>
      <c r="B72" s="82" t="s">
        <v>121</v>
      </c>
      <c r="C72" s="152" t="s">
        <v>122</v>
      </c>
      <c r="D72" s="84" t="s">
        <v>123</v>
      </c>
      <c r="E72" s="92" t="s">
        <v>124</v>
      </c>
      <c r="F72" s="86" t="str">
        <f t="shared" ref="F72:F98" si="10">IF(D72="Non Concerné","NC",IF(D72="Non supporté","NS",IF(E72="Non testé","NR",IF(E72="Intégration","OK",IF(E72="Echec","KO","-")))))</f>
        <v>NR</v>
      </c>
      <c r="G72" s="87"/>
      <c r="H72" s="84" t="s">
        <v>123</v>
      </c>
      <c r="I72" s="85" t="s">
        <v>124</v>
      </c>
      <c r="J72" s="86" t="str">
        <f t="shared" ref="J72:J98" si="11">IF(H72="Non Concerné","NC",IF(H72="Non supporté","NS",IF(I72="Non testé","NR",IF(I72="Intégration","OK",IF(I72="Echec","KO","-")))))</f>
        <v>NR</v>
      </c>
      <c r="K72" s="87"/>
      <c r="L72" s="84" t="s">
        <v>123</v>
      </c>
      <c r="M72" s="85" t="s">
        <v>124</v>
      </c>
      <c r="N72" s="86" t="str">
        <f t="shared" ref="N72:N98" si="12">IF(L72="Non Concerné","NC",IF(L72="Non supporté","NS",IF(M72="Non testé","NR",IF(M72="Intégration","OK",IF(M72="Echec","KO","-")))))</f>
        <v>NR</v>
      </c>
      <c r="O72" s="87"/>
      <c r="P72" s="84" t="s">
        <v>123</v>
      </c>
      <c r="Q72" s="85" t="s">
        <v>124</v>
      </c>
      <c r="R72" s="86" t="str">
        <f t="shared" ref="R72:R98" si="13">IF(P72="Non Concerné","NC",IF(P72="Non supporté","NS",IF(Q72="Non testé","NR",IF(Q72="Intégration","OK",IF(Q72="Echec","KO","-")))))</f>
        <v>NR</v>
      </c>
      <c r="S72" s="87"/>
      <c r="T72" s="84" t="s">
        <v>123</v>
      </c>
      <c r="U72" s="85" t="s">
        <v>124</v>
      </c>
      <c r="V72" s="86" t="str">
        <f t="shared" ref="V72:V98" si="14">IF(T72="Non Concerné","NC",IF(T72="Non supporté","NS",IF(U72="Non testé","NR",IF(U72="Intégration","OK",IF(U72="Echec","KO","-")))))</f>
        <v>NR</v>
      </c>
      <c r="W72" s="300"/>
      <c r="X72" s="3"/>
      <c r="Y72" s="3"/>
      <c r="Z72" s="3"/>
      <c r="AA72" s="3"/>
      <c r="AB72" s="3"/>
      <c r="AC72" s="3"/>
      <c r="AD72" s="3"/>
    </row>
    <row r="73" spans="1:30" ht="16">
      <c r="A73" s="81"/>
      <c r="B73" s="89" t="s">
        <v>125</v>
      </c>
      <c r="C73" s="153" t="s">
        <v>180</v>
      </c>
      <c r="D73" s="84" t="s">
        <v>123</v>
      </c>
      <c r="E73" s="85" t="s">
        <v>124</v>
      </c>
      <c r="F73" s="86" t="str">
        <f t="shared" si="10"/>
        <v>NR</v>
      </c>
      <c r="G73" s="93"/>
      <c r="H73" s="91" t="s">
        <v>123</v>
      </c>
      <c r="I73" s="92" t="s">
        <v>124</v>
      </c>
      <c r="J73" s="86" t="str">
        <f t="shared" si="11"/>
        <v>NR</v>
      </c>
      <c r="K73" s="93"/>
      <c r="L73" s="91" t="s">
        <v>123</v>
      </c>
      <c r="M73" s="92" t="s">
        <v>124</v>
      </c>
      <c r="N73" s="86" t="str">
        <f t="shared" si="12"/>
        <v>NR</v>
      </c>
      <c r="O73" s="93"/>
      <c r="P73" s="91" t="s">
        <v>123</v>
      </c>
      <c r="Q73" s="92" t="s">
        <v>124</v>
      </c>
      <c r="R73" s="86" t="str">
        <f t="shared" si="13"/>
        <v>NR</v>
      </c>
      <c r="S73" s="93"/>
      <c r="T73" s="91" t="s">
        <v>123</v>
      </c>
      <c r="U73" s="92" t="s">
        <v>124</v>
      </c>
      <c r="V73" s="86" t="str">
        <f t="shared" si="14"/>
        <v>NR</v>
      </c>
      <c r="W73" s="301"/>
      <c r="X73" s="3"/>
      <c r="Y73" s="3"/>
      <c r="Z73" s="3"/>
      <c r="AA73" s="3"/>
      <c r="AB73" s="3"/>
      <c r="AC73" s="3"/>
      <c r="AD73" s="3"/>
    </row>
    <row r="74" spans="1:30" ht="16">
      <c r="A74" s="81"/>
      <c r="B74" s="95" t="s">
        <v>127</v>
      </c>
      <c r="C74" s="153" t="s">
        <v>180</v>
      </c>
      <c r="D74" s="91" t="s">
        <v>123</v>
      </c>
      <c r="E74" s="92" t="s">
        <v>124</v>
      </c>
      <c r="F74" s="86" t="str">
        <f t="shared" si="10"/>
        <v>NR</v>
      </c>
      <c r="G74" s="97"/>
      <c r="H74" s="84" t="s">
        <v>123</v>
      </c>
      <c r="I74" s="85" t="s">
        <v>124</v>
      </c>
      <c r="J74" s="86" t="str">
        <f t="shared" si="11"/>
        <v>NR</v>
      </c>
      <c r="K74" s="97"/>
      <c r="L74" s="84" t="s">
        <v>123</v>
      </c>
      <c r="M74" s="85" t="s">
        <v>124</v>
      </c>
      <c r="N74" s="86" t="str">
        <f t="shared" si="12"/>
        <v>NR</v>
      </c>
      <c r="O74" s="97"/>
      <c r="P74" s="84" t="s">
        <v>123</v>
      </c>
      <c r="Q74" s="85" t="s">
        <v>124</v>
      </c>
      <c r="R74" s="86" t="str">
        <f t="shared" si="13"/>
        <v>NR</v>
      </c>
      <c r="S74" s="97"/>
      <c r="T74" s="84" t="s">
        <v>123</v>
      </c>
      <c r="U74" s="85" t="s">
        <v>124</v>
      </c>
      <c r="V74" s="86" t="str">
        <f t="shared" si="14"/>
        <v>NR</v>
      </c>
      <c r="W74" s="302"/>
      <c r="X74" s="3"/>
      <c r="Y74" s="3"/>
      <c r="Z74" s="3"/>
      <c r="AA74" s="3"/>
      <c r="AB74" s="3"/>
      <c r="AC74" s="3"/>
      <c r="AD74" s="3"/>
    </row>
    <row r="75" spans="1:30" ht="16">
      <c r="A75" s="81"/>
      <c r="B75" s="89" t="s">
        <v>128</v>
      </c>
      <c r="C75" s="153" t="s">
        <v>180</v>
      </c>
      <c r="D75" s="84" t="s">
        <v>123</v>
      </c>
      <c r="E75" s="85" t="s">
        <v>124</v>
      </c>
      <c r="F75" s="86" t="str">
        <f t="shared" si="10"/>
        <v>NR</v>
      </c>
      <c r="G75" s="93"/>
      <c r="H75" s="91" t="s">
        <v>123</v>
      </c>
      <c r="I75" s="92" t="s">
        <v>124</v>
      </c>
      <c r="J75" s="86" t="str">
        <f t="shared" si="11"/>
        <v>NR</v>
      </c>
      <c r="K75" s="93"/>
      <c r="L75" s="91" t="s">
        <v>123</v>
      </c>
      <c r="M75" s="92" t="s">
        <v>124</v>
      </c>
      <c r="N75" s="86" t="str">
        <f t="shared" si="12"/>
        <v>NR</v>
      </c>
      <c r="O75" s="93"/>
      <c r="P75" s="91" t="s">
        <v>123</v>
      </c>
      <c r="Q75" s="92" t="s">
        <v>124</v>
      </c>
      <c r="R75" s="86" t="str">
        <f t="shared" si="13"/>
        <v>NR</v>
      </c>
      <c r="S75" s="93"/>
      <c r="T75" s="91" t="s">
        <v>123</v>
      </c>
      <c r="U75" s="92" t="s">
        <v>124</v>
      </c>
      <c r="V75" s="86" t="str">
        <f t="shared" si="14"/>
        <v>NR</v>
      </c>
      <c r="W75" s="301"/>
      <c r="X75" s="3"/>
      <c r="Y75" s="3"/>
      <c r="Z75" s="3"/>
      <c r="AA75" s="3"/>
      <c r="AB75" s="3"/>
      <c r="AC75" s="3"/>
      <c r="AD75" s="3"/>
    </row>
    <row r="76" spans="1:30" ht="16">
      <c r="A76" s="81"/>
      <c r="B76" s="95" t="s">
        <v>129</v>
      </c>
      <c r="C76" s="153" t="s">
        <v>180</v>
      </c>
      <c r="D76" s="84" t="s">
        <v>123</v>
      </c>
      <c r="E76" s="92" t="s">
        <v>124</v>
      </c>
      <c r="F76" s="86" t="str">
        <f t="shared" si="10"/>
        <v>NR</v>
      </c>
      <c r="G76" s="97"/>
      <c r="H76" s="84" t="s">
        <v>123</v>
      </c>
      <c r="I76" s="85" t="s">
        <v>124</v>
      </c>
      <c r="J76" s="86" t="str">
        <f t="shared" si="11"/>
        <v>NR</v>
      </c>
      <c r="K76" s="97"/>
      <c r="L76" s="84" t="s">
        <v>123</v>
      </c>
      <c r="M76" s="85" t="s">
        <v>124</v>
      </c>
      <c r="N76" s="86" t="str">
        <f t="shared" si="12"/>
        <v>NR</v>
      </c>
      <c r="O76" s="97"/>
      <c r="P76" s="84" t="s">
        <v>123</v>
      </c>
      <c r="Q76" s="85" t="s">
        <v>124</v>
      </c>
      <c r="R76" s="86" t="str">
        <f t="shared" si="13"/>
        <v>NR</v>
      </c>
      <c r="S76" s="97"/>
      <c r="T76" s="84" t="s">
        <v>123</v>
      </c>
      <c r="U76" s="85" t="s">
        <v>124</v>
      </c>
      <c r="V76" s="86" t="str">
        <f t="shared" si="14"/>
        <v>NR</v>
      </c>
      <c r="W76" s="302"/>
      <c r="X76" s="3"/>
      <c r="Y76" s="3"/>
      <c r="Z76" s="3"/>
      <c r="AA76" s="3"/>
      <c r="AB76" s="3"/>
      <c r="AC76" s="3"/>
      <c r="AD76" s="3"/>
    </row>
    <row r="77" spans="1:30" ht="16">
      <c r="A77" s="81"/>
      <c r="B77" s="89" t="s">
        <v>130</v>
      </c>
      <c r="C77" s="222" t="s">
        <v>126</v>
      </c>
      <c r="D77" s="91" t="s">
        <v>123</v>
      </c>
      <c r="E77" s="85" t="s">
        <v>124</v>
      </c>
      <c r="F77" s="86" t="str">
        <f t="shared" si="10"/>
        <v>NR</v>
      </c>
      <c r="G77" s="93"/>
      <c r="H77" s="91" t="s">
        <v>123</v>
      </c>
      <c r="I77" s="92" t="s">
        <v>124</v>
      </c>
      <c r="J77" s="86" t="str">
        <f t="shared" si="11"/>
        <v>NR</v>
      </c>
      <c r="K77" s="93"/>
      <c r="L77" s="91" t="s">
        <v>123</v>
      </c>
      <c r="M77" s="92" t="s">
        <v>124</v>
      </c>
      <c r="N77" s="86" t="str">
        <f t="shared" si="12"/>
        <v>NR</v>
      </c>
      <c r="O77" s="93"/>
      <c r="P77" s="91" t="s">
        <v>123</v>
      </c>
      <c r="Q77" s="92" t="s">
        <v>124</v>
      </c>
      <c r="R77" s="86" t="str">
        <f t="shared" si="13"/>
        <v>NR</v>
      </c>
      <c r="S77" s="93"/>
      <c r="T77" s="91" t="s">
        <v>123</v>
      </c>
      <c r="U77" s="92" t="s">
        <v>124</v>
      </c>
      <c r="V77" s="86" t="str">
        <f t="shared" si="14"/>
        <v>NR</v>
      </c>
      <c r="W77" s="301"/>
      <c r="X77" s="3"/>
      <c r="Y77" s="3"/>
      <c r="Z77" s="3"/>
      <c r="AA77" s="3"/>
      <c r="AB77" s="3"/>
      <c r="AC77" s="3"/>
      <c r="AD77" s="3"/>
    </row>
    <row r="78" spans="1:30" ht="16">
      <c r="A78" s="81"/>
      <c r="B78" s="95" t="s">
        <v>131</v>
      </c>
      <c r="C78" s="153" t="s">
        <v>180</v>
      </c>
      <c r="D78" s="91" t="s">
        <v>123</v>
      </c>
      <c r="E78" s="92" t="s">
        <v>124</v>
      </c>
      <c r="F78" s="86" t="str">
        <f t="shared" si="10"/>
        <v>NR</v>
      </c>
      <c r="G78" s="97"/>
      <c r="H78" s="84" t="s">
        <v>123</v>
      </c>
      <c r="I78" s="85" t="s">
        <v>124</v>
      </c>
      <c r="J78" s="86" t="str">
        <f t="shared" si="11"/>
        <v>NR</v>
      </c>
      <c r="K78" s="97"/>
      <c r="L78" s="84" t="s">
        <v>123</v>
      </c>
      <c r="M78" s="85" t="s">
        <v>124</v>
      </c>
      <c r="N78" s="86" t="str">
        <f t="shared" si="12"/>
        <v>NR</v>
      </c>
      <c r="O78" s="97"/>
      <c r="P78" s="84" t="s">
        <v>123</v>
      </c>
      <c r="Q78" s="85" t="s">
        <v>124</v>
      </c>
      <c r="R78" s="86" t="str">
        <f t="shared" si="13"/>
        <v>NR</v>
      </c>
      <c r="S78" s="97"/>
      <c r="T78" s="84" t="s">
        <v>123</v>
      </c>
      <c r="U78" s="85" t="s">
        <v>124</v>
      </c>
      <c r="V78" s="86" t="str">
        <f t="shared" si="14"/>
        <v>NR</v>
      </c>
      <c r="W78" s="302"/>
      <c r="X78" s="3"/>
      <c r="Y78" s="3"/>
      <c r="Z78" s="3"/>
      <c r="AA78" s="3"/>
      <c r="AB78" s="3"/>
      <c r="AC78" s="3"/>
      <c r="AD78" s="3"/>
    </row>
    <row r="79" spans="1:30" ht="16">
      <c r="A79" s="81"/>
      <c r="B79" s="89" t="s">
        <v>132</v>
      </c>
      <c r="C79" s="153" t="s">
        <v>133</v>
      </c>
      <c r="D79" s="84" t="s">
        <v>123</v>
      </c>
      <c r="E79" s="85" t="s">
        <v>124</v>
      </c>
      <c r="F79" s="86" t="str">
        <f t="shared" si="10"/>
        <v>NR</v>
      </c>
      <c r="G79" s="93"/>
      <c r="H79" s="91" t="s">
        <v>123</v>
      </c>
      <c r="I79" s="92" t="s">
        <v>124</v>
      </c>
      <c r="J79" s="86" t="str">
        <f t="shared" si="11"/>
        <v>NR</v>
      </c>
      <c r="K79" s="93"/>
      <c r="L79" s="91" t="s">
        <v>123</v>
      </c>
      <c r="M79" s="92" t="s">
        <v>124</v>
      </c>
      <c r="N79" s="86" t="str">
        <f t="shared" si="12"/>
        <v>NR</v>
      </c>
      <c r="O79" s="93"/>
      <c r="P79" s="91" t="s">
        <v>123</v>
      </c>
      <c r="Q79" s="92" t="s">
        <v>124</v>
      </c>
      <c r="R79" s="86" t="str">
        <f t="shared" si="13"/>
        <v>NR</v>
      </c>
      <c r="S79" s="93"/>
      <c r="T79" s="91" t="s">
        <v>123</v>
      </c>
      <c r="U79" s="92" t="s">
        <v>124</v>
      </c>
      <c r="V79" s="86" t="str">
        <f t="shared" si="14"/>
        <v>NR</v>
      </c>
      <c r="W79" s="301"/>
      <c r="X79" s="3"/>
      <c r="Y79" s="3"/>
      <c r="Z79" s="3"/>
      <c r="AA79" s="3"/>
      <c r="AB79" s="3"/>
      <c r="AC79" s="3"/>
      <c r="AD79" s="3"/>
    </row>
    <row r="80" spans="1:30" ht="16">
      <c r="A80" s="81"/>
      <c r="B80" s="95" t="s">
        <v>134</v>
      </c>
      <c r="C80" s="306" t="s">
        <v>126</v>
      </c>
      <c r="D80" s="84" t="s">
        <v>123</v>
      </c>
      <c r="E80" s="92" t="s">
        <v>124</v>
      </c>
      <c r="F80" s="86" t="str">
        <f t="shared" si="10"/>
        <v>NR</v>
      </c>
      <c r="G80" s="97"/>
      <c r="H80" s="84" t="s">
        <v>123</v>
      </c>
      <c r="I80" s="85" t="s">
        <v>124</v>
      </c>
      <c r="J80" s="86" t="str">
        <f t="shared" si="11"/>
        <v>NR</v>
      </c>
      <c r="K80" s="97"/>
      <c r="L80" s="84" t="s">
        <v>123</v>
      </c>
      <c r="M80" s="85" t="s">
        <v>124</v>
      </c>
      <c r="N80" s="86" t="str">
        <f t="shared" si="12"/>
        <v>NR</v>
      </c>
      <c r="O80" s="97"/>
      <c r="P80" s="84" t="s">
        <v>123</v>
      </c>
      <c r="Q80" s="85" t="s">
        <v>124</v>
      </c>
      <c r="R80" s="86" t="str">
        <f t="shared" si="13"/>
        <v>NR</v>
      </c>
      <c r="S80" s="97"/>
      <c r="T80" s="84" t="s">
        <v>123</v>
      </c>
      <c r="U80" s="85" t="s">
        <v>124</v>
      </c>
      <c r="V80" s="86" t="str">
        <f t="shared" si="14"/>
        <v>NR</v>
      </c>
      <c r="W80" s="302"/>
      <c r="X80" s="3"/>
      <c r="Y80" s="3"/>
      <c r="Z80" s="3"/>
      <c r="AA80" s="3"/>
      <c r="AB80" s="3"/>
      <c r="AC80" s="3"/>
      <c r="AD80" s="3"/>
    </row>
    <row r="81" spans="1:30" ht="16">
      <c r="A81" s="81"/>
      <c r="B81" s="89" t="s">
        <v>135</v>
      </c>
      <c r="C81" s="222" t="s">
        <v>180</v>
      </c>
      <c r="D81" s="91" t="s">
        <v>123</v>
      </c>
      <c r="E81" s="85" t="s">
        <v>124</v>
      </c>
      <c r="F81" s="86" t="str">
        <f t="shared" si="10"/>
        <v>NR</v>
      </c>
      <c r="G81" s="93"/>
      <c r="H81" s="91" t="s">
        <v>123</v>
      </c>
      <c r="I81" s="92" t="s">
        <v>124</v>
      </c>
      <c r="J81" s="86" t="str">
        <f t="shared" si="11"/>
        <v>NR</v>
      </c>
      <c r="K81" s="93"/>
      <c r="L81" s="91" t="s">
        <v>123</v>
      </c>
      <c r="M81" s="92" t="s">
        <v>124</v>
      </c>
      <c r="N81" s="86" t="str">
        <f t="shared" si="12"/>
        <v>NR</v>
      </c>
      <c r="O81" s="93"/>
      <c r="P81" s="91" t="s">
        <v>123</v>
      </c>
      <c r="Q81" s="92" t="s">
        <v>124</v>
      </c>
      <c r="R81" s="86" t="str">
        <f t="shared" si="13"/>
        <v>NR</v>
      </c>
      <c r="S81" s="93"/>
      <c r="T81" s="91" t="s">
        <v>123</v>
      </c>
      <c r="U81" s="92" t="s">
        <v>124</v>
      </c>
      <c r="V81" s="86" t="str">
        <f t="shared" si="14"/>
        <v>NR</v>
      </c>
      <c r="W81" s="301"/>
      <c r="X81" s="3"/>
      <c r="Y81" s="3"/>
      <c r="Z81" s="3"/>
      <c r="AA81" s="3"/>
      <c r="AB81" s="3"/>
      <c r="AC81" s="3"/>
      <c r="AD81" s="3"/>
    </row>
    <row r="82" spans="1:30" ht="16">
      <c r="A82" s="81"/>
      <c r="B82" s="95" t="s">
        <v>136</v>
      </c>
      <c r="C82" s="153" t="s">
        <v>180</v>
      </c>
      <c r="D82" s="84" t="s">
        <v>123</v>
      </c>
      <c r="E82" s="92" t="s">
        <v>124</v>
      </c>
      <c r="F82" s="86" t="str">
        <f t="shared" si="10"/>
        <v>NR</v>
      </c>
      <c r="G82" s="97"/>
      <c r="H82" s="84" t="s">
        <v>123</v>
      </c>
      <c r="I82" s="85" t="s">
        <v>124</v>
      </c>
      <c r="J82" s="86" t="str">
        <f t="shared" si="11"/>
        <v>NR</v>
      </c>
      <c r="K82" s="97"/>
      <c r="L82" s="84" t="s">
        <v>123</v>
      </c>
      <c r="M82" s="85" t="s">
        <v>124</v>
      </c>
      <c r="N82" s="86" t="str">
        <f t="shared" si="12"/>
        <v>NR</v>
      </c>
      <c r="O82" s="97"/>
      <c r="P82" s="84" t="s">
        <v>123</v>
      </c>
      <c r="Q82" s="85" t="s">
        <v>124</v>
      </c>
      <c r="R82" s="86" t="str">
        <f t="shared" si="13"/>
        <v>NR</v>
      </c>
      <c r="S82" s="97"/>
      <c r="T82" s="84" t="s">
        <v>123</v>
      </c>
      <c r="U82" s="85" t="s">
        <v>124</v>
      </c>
      <c r="V82" s="86" t="str">
        <f t="shared" si="14"/>
        <v>NR</v>
      </c>
      <c r="W82" s="302"/>
      <c r="X82" s="3"/>
      <c r="Y82" s="3"/>
      <c r="Z82" s="3"/>
      <c r="AA82" s="3"/>
      <c r="AB82" s="3"/>
      <c r="AC82" s="3"/>
      <c r="AD82" s="3"/>
    </row>
    <row r="83" spans="1:30" ht="16">
      <c r="A83" s="81"/>
      <c r="B83" s="89" t="s">
        <v>137</v>
      </c>
      <c r="C83" s="153" t="s">
        <v>180</v>
      </c>
      <c r="D83" s="91" t="s">
        <v>123</v>
      </c>
      <c r="E83" s="85" t="s">
        <v>124</v>
      </c>
      <c r="F83" s="86" t="str">
        <f t="shared" si="10"/>
        <v>NR</v>
      </c>
      <c r="G83" s="93"/>
      <c r="H83" s="91" t="s">
        <v>123</v>
      </c>
      <c r="I83" s="92" t="s">
        <v>124</v>
      </c>
      <c r="J83" s="86" t="str">
        <f t="shared" si="11"/>
        <v>NR</v>
      </c>
      <c r="K83" s="93"/>
      <c r="L83" s="91" t="s">
        <v>123</v>
      </c>
      <c r="M83" s="92" t="s">
        <v>124</v>
      </c>
      <c r="N83" s="86" t="str">
        <f t="shared" si="12"/>
        <v>NR</v>
      </c>
      <c r="O83" s="93"/>
      <c r="P83" s="91" t="s">
        <v>123</v>
      </c>
      <c r="Q83" s="92" t="s">
        <v>124</v>
      </c>
      <c r="R83" s="86" t="str">
        <f t="shared" si="13"/>
        <v>NR</v>
      </c>
      <c r="S83" s="93"/>
      <c r="T83" s="91" t="s">
        <v>123</v>
      </c>
      <c r="U83" s="92" t="s">
        <v>124</v>
      </c>
      <c r="V83" s="86" t="str">
        <f t="shared" si="14"/>
        <v>NR</v>
      </c>
      <c r="W83" s="301"/>
      <c r="X83" s="3"/>
      <c r="Y83" s="3"/>
      <c r="Z83" s="3"/>
      <c r="AA83" s="3"/>
      <c r="AB83" s="3"/>
      <c r="AC83" s="3"/>
      <c r="AD83" s="3"/>
    </row>
    <row r="84" spans="1:30" ht="16">
      <c r="A84" s="81"/>
      <c r="B84" s="95" t="s">
        <v>138</v>
      </c>
      <c r="C84" s="153" t="s">
        <v>180</v>
      </c>
      <c r="D84" s="84" t="s">
        <v>123</v>
      </c>
      <c r="E84" s="92" t="s">
        <v>124</v>
      </c>
      <c r="F84" s="86" t="str">
        <f t="shared" si="10"/>
        <v>NR</v>
      </c>
      <c r="G84" s="97"/>
      <c r="H84" s="84" t="s">
        <v>123</v>
      </c>
      <c r="I84" s="85" t="s">
        <v>124</v>
      </c>
      <c r="J84" s="86" t="str">
        <f t="shared" si="11"/>
        <v>NR</v>
      </c>
      <c r="K84" s="97"/>
      <c r="L84" s="84" t="s">
        <v>123</v>
      </c>
      <c r="M84" s="85" t="s">
        <v>124</v>
      </c>
      <c r="N84" s="86" t="str">
        <f t="shared" si="12"/>
        <v>NR</v>
      </c>
      <c r="O84" s="97"/>
      <c r="P84" s="84" t="s">
        <v>123</v>
      </c>
      <c r="Q84" s="85" t="s">
        <v>124</v>
      </c>
      <c r="R84" s="86" t="str">
        <f t="shared" si="13"/>
        <v>NR</v>
      </c>
      <c r="S84" s="97"/>
      <c r="T84" s="84" t="s">
        <v>123</v>
      </c>
      <c r="U84" s="85" t="s">
        <v>124</v>
      </c>
      <c r="V84" s="86" t="str">
        <f t="shared" si="14"/>
        <v>NR</v>
      </c>
      <c r="W84" s="302"/>
      <c r="X84" s="3"/>
      <c r="Y84" s="3"/>
      <c r="Z84" s="3"/>
      <c r="AA84" s="3"/>
      <c r="AB84" s="3"/>
      <c r="AC84" s="3"/>
      <c r="AD84" s="3"/>
    </row>
    <row r="85" spans="1:30" ht="16">
      <c r="A85" s="81"/>
      <c r="B85" s="89" t="s">
        <v>139</v>
      </c>
      <c r="C85" s="153" t="s">
        <v>180</v>
      </c>
      <c r="D85" s="91" t="s">
        <v>123</v>
      </c>
      <c r="E85" s="85" t="s">
        <v>124</v>
      </c>
      <c r="F85" s="86" t="str">
        <f t="shared" si="10"/>
        <v>NR</v>
      </c>
      <c r="G85" s="93"/>
      <c r="H85" s="91" t="s">
        <v>123</v>
      </c>
      <c r="I85" s="92" t="s">
        <v>124</v>
      </c>
      <c r="J85" s="86" t="str">
        <f t="shared" si="11"/>
        <v>NR</v>
      </c>
      <c r="K85" s="93"/>
      <c r="L85" s="91" t="s">
        <v>123</v>
      </c>
      <c r="M85" s="92" t="s">
        <v>124</v>
      </c>
      <c r="N85" s="86" t="str">
        <f t="shared" si="12"/>
        <v>NR</v>
      </c>
      <c r="O85" s="93"/>
      <c r="P85" s="91" t="s">
        <v>123</v>
      </c>
      <c r="Q85" s="92" t="s">
        <v>124</v>
      </c>
      <c r="R85" s="86" t="str">
        <f t="shared" si="13"/>
        <v>NR</v>
      </c>
      <c r="S85" s="93"/>
      <c r="T85" s="91" t="s">
        <v>123</v>
      </c>
      <c r="U85" s="92" t="s">
        <v>124</v>
      </c>
      <c r="V85" s="86" t="str">
        <f t="shared" si="14"/>
        <v>NR</v>
      </c>
      <c r="W85" s="301"/>
      <c r="X85" s="3"/>
      <c r="Y85" s="3"/>
      <c r="Z85" s="3"/>
      <c r="AA85" s="3"/>
      <c r="AB85" s="3"/>
      <c r="AC85" s="3"/>
      <c r="AD85" s="3"/>
    </row>
    <row r="86" spans="1:30" ht="16">
      <c r="A86" s="81"/>
      <c r="B86" s="95" t="s">
        <v>140</v>
      </c>
      <c r="C86" s="306" t="s">
        <v>292</v>
      </c>
      <c r="D86" s="84" t="s">
        <v>123</v>
      </c>
      <c r="E86" s="92" t="s">
        <v>124</v>
      </c>
      <c r="F86" s="86" t="str">
        <f t="shared" si="10"/>
        <v>NR</v>
      </c>
      <c r="G86" s="97"/>
      <c r="H86" s="84" t="s">
        <v>123</v>
      </c>
      <c r="I86" s="85" t="s">
        <v>124</v>
      </c>
      <c r="J86" s="86" t="str">
        <f t="shared" si="11"/>
        <v>NR</v>
      </c>
      <c r="K86" s="97"/>
      <c r="L86" s="84" t="s">
        <v>123</v>
      </c>
      <c r="M86" s="85" t="s">
        <v>124</v>
      </c>
      <c r="N86" s="86" t="str">
        <f t="shared" si="12"/>
        <v>NR</v>
      </c>
      <c r="O86" s="97"/>
      <c r="P86" s="84" t="s">
        <v>123</v>
      </c>
      <c r="Q86" s="85" t="s">
        <v>124</v>
      </c>
      <c r="R86" s="86" t="str">
        <f t="shared" si="13"/>
        <v>NR</v>
      </c>
      <c r="S86" s="97"/>
      <c r="T86" s="84" t="s">
        <v>123</v>
      </c>
      <c r="U86" s="85" t="s">
        <v>124</v>
      </c>
      <c r="V86" s="86" t="str">
        <f t="shared" si="14"/>
        <v>NR</v>
      </c>
      <c r="W86" s="302"/>
      <c r="X86" s="3"/>
      <c r="Y86" s="3"/>
      <c r="Z86" s="3"/>
      <c r="AA86" s="3"/>
      <c r="AB86" s="3"/>
      <c r="AC86" s="3"/>
      <c r="AD86" s="3"/>
    </row>
    <row r="87" spans="1:30" ht="16">
      <c r="A87" s="81"/>
      <c r="B87" s="89" t="s">
        <v>141</v>
      </c>
      <c r="C87" s="222" t="s">
        <v>126</v>
      </c>
      <c r="D87" s="91" t="s">
        <v>123</v>
      </c>
      <c r="E87" s="85" t="s">
        <v>124</v>
      </c>
      <c r="F87" s="86" t="str">
        <f t="shared" si="10"/>
        <v>NR</v>
      </c>
      <c r="G87" s="93"/>
      <c r="H87" s="91" t="s">
        <v>123</v>
      </c>
      <c r="I87" s="92" t="s">
        <v>124</v>
      </c>
      <c r="J87" s="86" t="str">
        <f t="shared" si="11"/>
        <v>NR</v>
      </c>
      <c r="K87" s="93"/>
      <c r="L87" s="91" t="s">
        <v>123</v>
      </c>
      <c r="M87" s="92" t="s">
        <v>124</v>
      </c>
      <c r="N87" s="86" t="str">
        <f t="shared" si="12"/>
        <v>NR</v>
      </c>
      <c r="O87" s="93"/>
      <c r="P87" s="91" t="s">
        <v>123</v>
      </c>
      <c r="Q87" s="92" t="s">
        <v>124</v>
      </c>
      <c r="R87" s="86" t="str">
        <f t="shared" si="13"/>
        <v>NR</v>
      </c>
      <c r="S87" s="93"/>
      <c r="T87" s="91" t="s">
        <v>123</v>
      </c>
      <c r="U87" s="92" t="s">
        <v>124</v>
      </c>
      <c r="V87" s="86" t="str">
        <f t="shared" si="14"/>
        <v>NR</v>
      </c>
      <c r="W87" s="301"/>
      <c r="X87" s="3"/>
      <c r="Y87" s="3"/>
      <c r="Z87" s="3"/>
      <c r="AA87" s="3"/>
      <c r="AB87" s="3"/>
      <c r="AC87" s="3"/>
      <c r="AD87" s="3"/>
    </row>
    <row r="88" spans="1:30" ht="16">
      <c r="A88" s="81"/>
      <c r="B88" s="95" t="s">
        <v>142</v>
      </c>
      <c r="C88" s="306" t="s">
        <v>126</v>
      </c>
      <c r="D88" s="84" t="s">
        <v>123</v>
      </c>
      <c r="E88" s="92" t="s">
        <v>124</v>
      </c>
      <c r="F88" s="86" t="str">
        <f t="shared" si="10"/>
        <v>NR</v>
      </c>
      <c r="G88" s="97"/>
      <c r="H88" s="84" t="s">
        <v>123</v>
      </c>
      <c r="I88" s="85" t="s">
        <v>124</v>
      </c>
      <c r="J88" s="86" t="str">
        <f t="shared" si="11"/>
        <v>NR</v>
      </c>
      <c r="K88" s="97"/>
      <c r="L88" s="84" t="s">
        <v>123</v>
      </c>
      <c r="M88" s="85" t="s">
        <v>124</v>
      </c>
      <c r="N88" s="86" t="str">
        <f t="shared" si="12"/>
        <v>NR</v>
      </c>
      <c r="O88" s="97"/>
      <c r="P88" s="84" t="s">
        <v>123</v>
      </c>
      <c r="Q88" s="85" t="s">
        <v>124</v>
      </c>
      <c r="R88" s="86" t="str">
        <f t="shared" si="13"/>
        <v>NR</v>
      </c>
      <c r="S88" s="97"/>
      <c r="T88" s="84" t="s">
        <v>123</v>
      </c>
      <c r="U88" s="85" t="s">
        <v>124</v>
      </c>
      <c r="V88" s="86" t="str">
        <f t="shared" si="14"/>
        <v>NR</v>
      </c>
      <c r="W88" s="302"/>
      <c r="X88" s="3"/>
      <c r="Y88" s="3"/>
      <c r="Z88" s="3"/>
      <c r="AA88" s="3"/>
      <c r="AB88" s="3"/>
      <c r="AC88" s="3"/>
      <c r="AD88" s="3"/>
    </row>
    <row r="89" spans="1:30" ht="16">
      <c r="A89" s="81"/>
      <c r="B89" s="89" t="s">
        <v>143</v>
      </c>
      <c r="C89" s="222" t="s">
        <v>126</v>
      </c>
      <c r="D89" s="91" t="s">
        <v>123</v>
      </c>
      <c r="E89" s="85" t="s">
        <v>124</v>
      </c>
      <c r="F89" s="86" t="str">
        <f t="shared" si="10"/>
        <v>NR</v>
      </c>
      <c r="G89" s="93"/>
      <c r="H89" s="91" t="s">
        <v>123</v>
      </c>
      <c r="I89" s="92" t="s">
        <v>124</v>
      </c>
      <c r="J89" s="86" t="str">
        <f t="shared" si="11"/>
        <v>NR</v>
      </c>
      <c r="K89" s="93"/>
      <c r="L89" s="91" t="s">
        <v>123</v>
      </c>
      <c r="M89" s="92" t="s">
        <v>124</v>
      </c>
      <c r="N89" s="86" t="str">
        <f t="shared" si="12"/>
        <v>NR</v>
      </c>
      <c r="O89" s="93"/>
      <c r="P89" s="91" t="s">
        <v>123</v>
      </c>
      <c r="Q89" s="92" t="s">
        <v>124</v>
      </c>
      <c r="R89" s="86" t="str">
        <f t="shared" si="13"/>
        <v>NR</v>
      </c>
      <c r="S89" s="93"/>
      <c r="T89" s="91" t="s">
        <v>123</v>
      </c>
      <c r="U89" s="92" t="s">
        <v>124</v>
      </c>
      <c r="V89" s="86" t="str">
        <f t="shared" si="14"/>
        <v>NR</v>
      </c>
      <c r="W89" s="301"/>
      <c r="X89" s="3"/>
      <c r="Y89" s="3"/>
      <c r="Z89" s="3"/>
      <c r="AA89" s="3"/>
      <c r="AB89" s="3"/>
      <c r="AC89" s="3"/>
      <c r="AD89" s="3"/>
    </row>
    <row r="90" spans="1:30" ht="16">
      <c r="A90" s="81"/>
      <c r="B90" s="95" t="s">
        <v>144</v>
      </c>
      <c r="C90" s="306" t="s">
        <v>126</v>
      </c>
      <c r="D90" s="84" t="s">
        <v>123</v>
      </c>
      <c r="E90" s="92" t="s">
        <v>124</v>
      </c>
      <c r="F90" s="86" t="str">
        <f t="shared" si="10"/>
        <v>NR</v>
      </c>
      <c r="G90" s="97"/>
      <c r="H90" s="84" t="s">
        <v>123</v>
      </c>
      <c r="I90" s="85" t="s">
        <v>124</v>
      </c>
      <c r="J90" s="86" t="str">
        <f t="shared" si="11"/>
        <v>NR</v>
      </c>
      <c r="K90" s="97"/>
      <c r="L90" s="84" t="s">
        <v>123</v>
      </c>
      <c r="M90" s="85" t="s">
        <v>124</v>
      </c>
      <c r="N90" s="86" t="str">
        <f t="shared" si="12"/>
        <v>NR</v>
      </c>
      <c r="O90" s="97"/>
      <c r="P90" s="84" t="s">
        <v>123</v>
      </c>
      <c r="Q90" s="85" t="s">
        <v>124</v>
      </c>
      <c r="R90" s="86" t="str">
        <f t="shared" si="13"/>
        <v>NR</v>
      </c>
      <c r="S90" s="97"/>
      <c r="T90" s="84" t="s">
        <v>123</v>
      </c>
      <c r="U90" s="85" t="s">
        <v>124</v>
      </c>
      <c r="V90" s="86" t="str">
        <f t="shared" si="14"/>
        <v>NR</v>
      </c>
      <c r="W90" s="302"/>
      <c r="X90" s="3"/>
      <c r="Y90" s="3"/>
      <c r="Z90" s="3"/>
      <c r="AA90" s="3"/>
      <c r="AB90" s="3"/>
      <c r="AC90" s="3"/>
      <c r="AD90" s="3"/>
    </row>
    <row r="91" spans="1:30" ht="16">
      <c r="A91" s="81"/>
      <c r="B91" s="89" t="s">
        <v>145</v>
      </c>
      <c r="C91" s="222" t="s">
        <v>126</v>
      </c>
      <c r="D91" s="91" t="s">
        <v>123</v>
      </c>
      <c r="E91" s="85" t="s">
        <v>124</v>
      </c>
      <c r="F91" s="86" t="str">
        <f t="shared" si="10"/>
        <v>NR</v>
      </c>
      <c r="G91" s="90"/>
      <c r="H91" s="91" t="s">
        <v>123</v>
      </c>
      <c r="I91" s="92" t="s">
        <v>124</v>
      </c>
      <c r="J91" s="86" t="str">
        <f t="shared" si="11"/>
        <v>NR</v>
      </c>
      <c r="K91" s="90"/>
      <c r="L91" s="91" t="s">
        <v>123</v>
      </c>
      <c r="M91" s="92" t="s">
        <v>124</v>
      </c>
      <c r="N91" s="86" t="str">
        <f t="shared" si="12"/>
        <v>NR</v>
      </c>
      <c r="O91" s="90"/>
      <c r="P91" s="91" t="s">
        <v>123</v>
      </c>
      <c r="Q91" s="92" t="s">
        <v>124</v>
      </c>
      <c r="R91" s="86" t="str">
        <f t="shared" si="13"/>
        <v>NR</v>
      </c>
      <c r="S91" s="90"/>
      <c r="T91" s="91" t="s">
        <v>123</v>
      </c>
      <c r="U91" s="92" t="s">
        <v>124</v>
      </c>
      <c r="V91" s="86" t="str">
        <f t="shared" si="14"/>
        <v>NR</v>
      </c>
      <c r="W91" s="301"/>
      <c r="X91" s="3"/>
      <c r="Y91" s="3"/>
      <c r="Z91" s="3"/>
      <c r="AA91" s="3"/>
      <c r="AB91" s="3"/>
      <c r="AC91" s="3"/>
      <c r="AD91" s="3"/>
    </row>
    <row r="92" spans="1:30" ht="16">
      <c r="A92" s="81"/>
      <c r="B92" s="95" t="s">
        <v>146</v>
      </c>
      <c r="C92" s="153" t="s">
        <v>180</v>
      </c>
      <c r="D92" s="84" t="s">
        <v>123</v>
      </c>
      <c r="E92" s="92" t="s">
        <v>124</v>
      </c>
      <c r="F92" s="86" t="str">
        <f t="shared" si="10"/>
        <v>NR</v>
      </c>
      <c r="G92" s="100"/>
      <c r="H92" s="84" t="s">
        <v>123</v>
      </c>
      <c r="I92" s="85" t="s">
        <v>124</v>
      </c>
      <c r="J92" s="86" t="str">
        <f t="shared" si="11"/>
        <v>NR</v>
      </c>
      <c r="K92" s="100"/>
      <c r="L92" s="84" t="s">
        <v>123</v>
      </c>
      <c r="M92" s="85" t="s">
        <v>124</v>
      </c>
      <c r="N92" s="86" t="str">
        <f t="shared" si="12"/>
        <v>NR</v>
      </c>
      <c r="O92" s="100"/>
      <c r="P92" s="84" t="s">
        <v>123</v>
      </c>
      <c r="Q92" s="85" t="s">
        <v>124</v>
      </c>
      <c r="R92" s="86" t="str">
        <f t="shared" si="13"/>
        <v>NR</v>
      </c>
      <c r="S92" s="100"/>
      <c r="T92" s="84" t="s">
        <v>123</v>
      </c>
      <c r="U92" s="85" t="s">
        <v>124</v>
      </c>
      <c r="V92" s="86" t="str">
        <f t="shared" si="14"/>
        <v>NR</v>
      </c>
      <c r="W92" s="302"/>
      <c r="X92" s="3"/>
      <c r="Y92" s="3"/>
      <c r="Z92" s="3"/>
      <c r="AA92" s="3"/>
      <c r="AB92" s="3"/>
      <c r="AC92" s="3"/>
      <c r="AD92" s="3"/>
    </row>
    <row r="93" spans="1:30" ht="16">
      <c r="A93" s="81"/>
      <c r="B93" s="89" t="s">
        <v>147</v>
      </c>
      <c r="C93" s="101" t="s">
        <v>148</v>
      </c>
      <c r="D93" s="102" t="s">
        <v>149</v>
      </c>
      <c r="E93" s="103" t="s">
        <v>150</v>
      </c>
      <c r="F93" s="86" t="str">
        <f t="shared" si="10"/>
        <v>NC</v>
      </c>
      <c r="G93" s="93"/>
      <c r="H93" s="102" t="s">
        <v>149</v>
      </c>
      <c r="I93" s="103" t="s">
        <v>150</v>
      </c>
      <c r="J93" s="86" t="str">
        <f t="shared" si="11"/>
        <v>NC</v>
      </c>
      <c r="K93" s="93"/>
      <c r="L93" s="102" t="s">
        <v>149</v>
      </c>
      <c r="M93" s="103" t="s">
        <v>150</v>
      </c>
      <c r="N93" s="86" t="str">
        <f t="shared" si="12"/>
        <v>NC</v>
      </c>
      <c r="O93" s="93"/>
      <c r="P93" s="102" t="s">
        <v>149</v>
      </c>
      <c r="Q93" s="103" t="s">
        <v>150</v>
      </c>
      <c r="R93" s="86" t="str">
        <f t="shared" si="13"/>
        <v>NC</v>
      </c>
      <c r="S93" s="93"/>
      <c r="T93" s="102" t="s">
        <v>149</v>
      </c>
      <c r="U93" s="103" t="s">
        <v>150</v>
      </c>
      <c r="V93" s="86" t="str">
        <f t="shared" si="14"/>
        <v>NC</v>
      </c>
      <c r="W93" s="301"/>
      <c r="X93" s="3"/>
      <c r="Y93" s="3"/>
      <c r="Z93" s="3"/>
      <c r="AA93" s="3"/>
      <c r="AB93" s="3"/>
      <c r="AC93" s="3"/>
      <c r="AD93" s="3"/>
    </row>
    <row r="94" spans="1:30" ht="16">
      <c r="A94" s="81"/>
      <c r="B94" s="95" t="s">
        <v>151</v>
      </c>
      <c r="C94" s="153" t="s">
        <v>152</v>
      </c>
      <c r="D94" s="104" t="s">
        <v>149</v>
      </c>
      <c r="E94" s="85" t="s">
        <v>149</v>
      </c>
      <c r="F94" s="86" t="str">
        <f t="shared" si="10"/>
        <v>NC</v>
      </c>
      <c r="G94" s="97"/>
      <c r="H94" s="104" t="s">
        <v>149</v>
      </c>
      <c r="I94" s="85" t="s">
        <v>149</v>
      </c>
      <c r="J94" s="86" t="str">
        <f t="shared" si="11"/>
        <v>NC</v>
      </c>
      <c r="K94" s="97"/>
      <c r="L94" s="104" t="s">
        <v>149</v>
      </c>
      <c r="M94" s="85" t="s">
        <v>149</v>
      </c>
      <c r="N94" s="86" t="str">
        <f t="shared" si="12"/>
        <v>NC</v>
      </c>
      <c r="O94" s="97"/>
      <c r="P94" s="104" t="s">
        <v>149</v>
      </c>
      <c r="Q94" s="85" t="s">
        <v>149</v>
      </c>
      <c r="R94" s="86" t="str">
        <f t="shared" si="13"/>
        <v>NC</v>
      </c>
      <c r="S94" s="97"/>
      <c r="T94" s="104" t="s">
        <v>149</v>
      </c>
      <c r="U94" s="85" t="s">
        <v>149</v>
      </c>
      <c r="V94" s="86" t="str">
        <f t="shared" si="14"/>
        <v>NC</v>
      </c>
      <c r="W94" s="302"/>
      <c r="X94" s="3"/>
      <c r="Y94" s="3"/>
      <c r="Z94" s="3"/>
      <c r="AA94" s="3"/>
      <c r="AB94" s="3"/>
      <c r="AC94" s="3"/>
      <c r="AD94" s="3"/>
    </row>
    <row r="95" spans="1:30" ht="16">
      <c r="A95" s="81"/>
      <c r="B95" s="89" t="s">
        <v>153</v>
      </c>
      <c r="C95" s="154" t="s">
        <v>154</v>
      </c>
      <c r="D95" s="91" t="s">
        <v>123</v>
      </c>
      <c r="E95" s="85" t="s">
        <v>124</v>
      </c>
      <c r="F95" s="86" t="str">
        <f t="shared" si="10"/>
        <v>NR</v>
      </c>
      <c r="G95" s="93"/>
      <c r="H95" s="91" t="s">
        <v>123</v>
      </c>
      <c r="I95" s="92" t="s">
        <v>124</v>
      </c>
      <c r="J95" s="86" t="str">
        <f t="shared" si="11"/>
        <v>NR</v>
      </c>
      <c r="K95" s="93"/>
      <c r="L95" s="91" t="s">
        <v>123</v>
      </c>
      <c r="M95" s="92" t="s">
        <v>124</v>
      </c>
      <c r="N95" s="86" t="str">
        <f t="shared" si="12"/>
        <v>NR</v>
      </c>
      <c r="O95" s="93"/>
      <c r="P95" s="91" t="s">
        <v>123</v>
      </c>
      <c r="Q95" s="92" t="s">
        <v>124</v>
      </c>
      <c r="R95" s="86" t="str">
        <f t="shared" si="13"/>
        <v>NR</v>
      </c>
      <c r="S95" s="93"/>
      <c r="T95" s="91" t="s">
        <v>123</v>
      </c>
      <c r="U95" s="92" t="s">
        <v>124</v>
      </c>
      <c r="V95" s="86" t="str">
        <f t="shared" si="14"/>
        <v>NR</v>
      </c>
      <c r="W95" s="301"/>
      <c r="X95" s="3"/>
      <c r="Y95" s="3"/>
      <c r="Z95" s="3"/>
      <c r="AA95" s="3"/>
      <c r="AB95" s="3"/>
      <c r="AC95" s="3"/>
      <c r="AD95" s="3"/>
    </row>
    <row r="96" spans="1:30" ht="16">
      <c r="A96" s="81"/>
      <c r="B96" s="95" t="s">
        <v>155</v>
      </c>
      <c r="C96" s="237" t="s">
        <v>75</v>
      </c>
      <c r="D96" s="104" t="s">
        <v>123</v>
      </c>
      <c r="E96" s="85" t="s">
        <v>124</v>
      </c>
      <c r="F96" s="86" t="str">
        <f t="shared" si="10"/>
        <v>NR</v>
      </c>
      <c r="G96" s="97"/>
      <c r="H96" s="104" t="s">
        <v>123</v>
      </c>
      <c r="I96" s="85" t="s">
        <v>124</v>
      </c>
      <c r="J96" s="86" t="str">
        <f t="shared" si="11"/>
        <v>NR</v>
      </c>
      <c r="K96" s="97"/>
      <c r="L96" s="104" t="s">
        <v>123</v>
      </c>
      <c r="M96" s="85" t="s">
        <v>124</v>
      </c>
      <c r="N96" s="86" t="str">
        <f t="shared" si="12"/>
        <v>NR</v>
      </c>
      <c r="O96" s="97"/>
      <c r="P96" s="104" t="s">
        <v>123</v>
      </c>
      <c r="Q96" s="85" t="s">
        <v>124</v>
      </c>
      <c r="R96" s="86" t="str">
        <f t="shared" si="13"/>
        <v>NR</v>
      </c>
      <c r="S96" s="97"/>
      <c r="T96" s="104" t="s">
        <v>123</v>
      </c>
      <c r="U96" s="85" t="s">
        <v>124</v>
      </c>
      <c r="V96" s="86" t="str">
        <f t="shared" si="14"/>
        <v>NR</v>
      </c>
      <c r="W96" s="100"/>
      <c r="X96" s="3"/>
      <c r="Y96" s="3"/>
      <c r="Z96" s="3"/>
      <c r="AA96" s="3"/>
      <c r="AB96" s="3"/>
      <c r="AC96" s="3"/>
      <c r="AD96" s="3"/>
    </row>
    <row r="97" spans="1:30" ht="16">
      <c r="A97" s="81"/>
      <c r="B97" s="89" t="s">
        <v>157</v>
      </c>
      <c r="C97" s="238" t="s">
        <v>148</v>
      </c>
      <c r="D97" s="91" t="s">
        <v>123</v>
      </c>
      <c r="E97" s="92" t="s">
        <v>124</v>
      </c>
      <c r="F97" s="86" t="str">
        <f t="shared" si="10"/>
        <v>NR</v>
      </c>
      <c r="G97" s="93"/>
      <c r="H97" s="91" t="s">
        <v>123</v>
      </c>
      <c r="I97" s="92" t="s">
        <v>124</v>
      </c>
      <c r="J97" s="86" t="str">
        <f t="shared" si="11"/>
        <v>NR</v>
      </c>
      <c r="K97" s="93"/>
      <c r="L97" s="91" t="s">
        <v>123</v>
      </c>
      <c r="M97" s="92" t="s">
        <v>124</v>
      </c>
      <c r="N97" s="86" t="str">
        <f t="shared" si="12"/>
        <v>NR</v>
      </c>
      <c r="O97" s="93"/>
      <c r="P97" s="91" t="s">
        <v>123</v>
      </c>
      <c r="Q97" s="92" t="s">
        <v>124</v>
      </c>
      <c r="R97" s="86" t="str">
        <f t="shared" si="13"/>
        <v>NR</v>
      </c>
      <c r="S97" s="93"/>
      <c r="T97" s="91" t="s">
        <v>123</v>
      </c>
      <c r="U97" s="92" t="s">
        <v>124</v>
      </c>
      <c r="V97" s="86" t="str">
        <f t="shared" si="14"/>
        <v>NR</v>
      </c>
      <c r="W97" s="90"/>
      <c r="X97" s="3"/>
      <c r="Y97" s="3"/>
      <c r="Z97" s="3"/>
      <c r="AA97" s="3"/>
      <c r="AB97" s="3"/>
      <c r="AC97" s="3"/>
      <c r="AD97" s="3"/>
    </row>
    <row r="98" spans="1:30" ht="16">
      <c r="A98" s="81"/>
      <c r="B98" s="95" t="s">
        <v>158</v>
      </c>
      <c r="C98" s="305" t="s">
        <v>152</v>
      </c>
      <c r="D98" s="104" t="s">
        <v>123</v>
      </c>
      <c r="E98" s="85" t="s">
        <v>124</v>
      </c>
      <c r="F98" s="86" t="str">
        <f t="shared" si="10"/>
        <v>NR</v>
      </c>
      <c r="G98" s="157"/>
      <c r="H98" s="104" t="s">
        <v>123</v>
      </c>
      <c r="I98" s="85" t="s">
        <v>124</v>
      </c>
      <c r="J98" s="86" t="str">
        <f t="shared" si="11"/>
        <v>NR</v>
      </c>
      <c r="K98" s="157"/>
      <c r="L98" s="104" t="s">
        <v>123</v>
      </c>
      <c r="M98" s="85" t="s">
        <v>124</v>
      </c>
      <c r="N98" s="86" t="str">
        <f t="shared" si="12"/>
        <v>NR</v>
      </c>
      <c r="O98" s="157"/>
      <c r="P98" s="104" t="s">
        <v>123</v>
      </c>
      <c r="Q98" s="85" t="s">
        <v>124</v>
      </c>
      <c r="R98" s="86" t="str">
        <f t="shared" si="13"/>
        <v>NR</v>
      </c>
      <c r="S98" s="157"/>
      <c r="T98" s="104" t="s">
        <v>123</v>
      </c>
      <c r="U98" s="85" t="s">
        <v>124</v>
      </c>
      <c r="V98" s="86" t="str">
        <f t="shared" si="14"/>
        <v>NR</v>
      </c>
      <c r="W98" s="304"/>
      <c r="X98" s="3"/>
      <c r="Y98" s="3"/>
      <c r="Z98" s="3"/>
      <c r="AA98" s="3"/>
      <c r="AB98" s="3"/>
      <c r="AC98" s="3"/>
      <c r="AD98" s="3"/>
    </row>
    <row r="99" spans="1:30" ht="27.75" customHeight="1">
      <c r="A99" s="115"/>
      <c r="B99" s="546" t="s">
        <v>293</v>
      </c>
      <c r="C99" s="547"/>
      <c r="D99" s="548" t="s">
        <v>160</v>
      </c>
      <c r="E99" s="549"/>
      <c r="F99" s="536"/>
      <c r="G99" s="550"/>
      <c r="H99" s="548" t="s">
        <v>160</v>
      </c>
      <c r="I99" s="549"/>
      <c r="J99" s="536"/>
      <c r="K99" s="550"/>
      <c r="L99" s="548" t="s">
        <v>160</v>
      </c>
      <c r="M99" s="549"/>
      <c r="N99" s="549"/>
      <c r="O99" s="550"/>
      <c r="P99" s="548" t="s">
        <v>160</v>
      </c>
      <c r="Q99" s="549"/>
      <c r="R99" s="549"/>
      <c r="S99" s="550"/>
      <c r="T99" s="548" t="s">
        <v>160</v>
      </c>
      <c r="U99" s="549"/>
      <c r="V99" s="549"/>
      <c r="W99" s="567"/>
      <c r="X99" s="10"/>
      <c r="Y99" s="10"/>
      <c r="Z99" s="10"/>
      <c r="AA99" s="10"/>
      <c r="AB99" s="10"/>
      <c r="AC99" s="10"/>
      <c r="AD99" s="10"/>
    </row>
    <row r="100" spans="1:30" ht="27.75" customHeight="1">
      <c r="A100" s="115"/>
      <c r="B100" s="546" t="s">
        <v>294</v>
      </c>
      <c r="C100" s="533"/>
      <c r="D100" s="534" t="s">
        <v>160</v>
      </c>
      <c r="E100" s="535"/>
      <c r="F100" s="536"/>
      <c r="G100" s="537"/>
      <c r="H100" s="534" t="s">
        <v>160</v>
      </c>
      <c r="I100" s="535"/>
      <c r="J100" s="536"/>
      <c r="K100" s="537"/>
      <c r="L100" s="534" t="s">
        <v>160</v>
      </c>
      <c r="M100" s="535"/>
      <c r="N100" s="535"/>
      <c r="O100" s="537"/>
      <c r="P100" s="534" t="s">
        <v>160</v>
      </c>
      <c r="Q100" s="535"/>
      <c r="R100" s="535"/>
      <c r="S100" s="537"/>
      <c r="T100" s="534" t="s">
        <v>160</v>
      </c>
      <c r="U100" s="535"/>
      <c r="V100" s="535"/>
      <c r="W100" s="538"/>
      <c r="X100" s="10"/>
      <c r="Y100" s="10"/>
      <c r="Z100" s="10"/>
      <c r="AA100" s="10"/>
      <c r="AB100" s="10"/>
      <c r="AC100" s="10"/>
      <c r="AD100" s="10"/>
    </row>
    <row r="101" spans="1:30"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row>
    <row r="102" spans="1:30" ht="27.75" customHeight="1">
      <c r="A102" s="63"/>
      <c r="B102" s="632" t="s">
        <v>295</v>
      </c>
      <c r="C102" s="606"/>
      <c r="D102" s="606"/>
      <c r="E102" s="606"/>
      <c r="F102" s="606"/>
      <c r="G102" s="542" t="s">
        <v>296</v>
      </c>
      <c r="H102" s="543"/>
      <c r="I102" s="543"/>
      <c r="J102" s="543"/>
      <c r="K102" s="543"/>
      <c r="L102" s="543"/>
      <c r="M102" s="543"/>
      <c r="N102" s="543"/>
      <c r="O102" s="543"/>
      <c r="P102" s="543"/>
      <c r="Q102" s="543"/>
      <c r="R102" s="543"/>
      <c r="S102" s="543"/>
      <c r="T102" s="543"/>
      <c r="U102" s="543"/>
      <c r="V102" s="543"/>
      <c r="W102" s="544"/>
      <c r="X102" s="62"/>
      <c r="Y102" s="62"/>
      <c r="Z102" s="62"/>
      <c r="AA102" s="62"/>
      <c r="AB102" s="62"/>
      <c r="AC102" s="62"/>
      <c r="AD102" s="62"/>
    </row>
    <row r="103" spans="1:30" ht="27.75" customHeight="1">
      <c r="A103" s="64"/>
      <c r="B103" s="553" t="str">
        <f>C128&amp;"-"&amp;C106&amp;"-"&amp;C108&amp;"-"&amp;C111</f>
        <v>IPP du référentiel-Identité réélle-Identité réélle-Identité réélle</v>
      </c>
      <c r="C103" s="554"/>
      <c r="D103" s="65" t="str">
        <f>'Complet - Récapitulatif'!$H$9&amp;""&amp;"  :"</f>
        <v>Logiciel A  :</v>
      </c>
      <c r="E103" s="555" t="str">
        <f>'Complet - Récapitulatif'!$I$9</f>
        <v>Terminal Urgences</v>
      </c>
      <c r="F103" s="526"/>
      <c r="G103" s="527"/>
      <c r="H103" s="66" t="str">
        <f>'Complet - Récapitulatif'!$H$10&amp;""&amp;"  :"</f>
        <v>Logiciel B  :</v>
      </c>
      <c r="I103" s="596" t="str">
        <f>'Complet - Récapitulatif'!$I$10</f>
        <v>Logiciel facturation</v>
      </c>
      <c r="J103" s="526"/>
      <c r="K103" s="527"/>
      <c r="L103" s="67" t="str">
        <f>'Complet - Récapitulatif'!$H$11&amp;""&amp;"  :"</f>
        <v>Logiciel C  :</v>
      </c>
      <c r="M103" s="597" t="str">
        <f>'Complet - Récapitulatif'!$I$11</f>
        <v>Logiciel PMSI</v>
      </c>
      <c r="N103" s="526"/>
      <c r="O103" s="527"/>
      <c r="P103" s="68" t="str">
        <f>'Complet - Récapitulatif'!$H$12&amp;""&amp;"  :"</f>
        <v>Logiciel D  :</v>
      </c>
      <c r="Q103" s="525" t="str">
        <f>'Complet - Récapitulatif'!$I$12</f>
        <v>Logiciel Laboratoire</v>
      </c>
      <c r="R103" s="526"/>
      <c r="S103" s="527"/>
      <c r="T103" s="69" t="str">
        <f>'Complet - Récapitulatif'!$H$13&amp;""&amp;"  :"</f>
        <v>Logiciel E  :</v>
      </c>
      <c r="U103" s="598" t="str">
        <f>'Complet - Récapitulatif'!$I$13</f>
        <v>Logiciel Imagerie</v>
      </c>
      <c r="V103" s="526"/>
      <c r="W103" s="599"/>
      <c r="X103" s="10"/>
      <c r="Y103" s="10"/>
      <c r="Z103" s="10"/>
      <c r="AA103" s="10"/>
      <c r="AB103" s="10"/>
      <c r="AC103" s="10"/>
      <c r="AD103" s="10"/>
    </row>
    <row r="104" spans="1:30" ht="27.75" customHeight="1">
      <c r="A104" s="64"/>
      <c r="B104" s="70" t="s">
        <v>115</v>
      </c>
      <c r="C104" s="71" t="s">
        <v>116</v>
      </c>
      <c r="D104" s="72" t="s">
        <v>117</v>
      </c>
      <c r="E104" s="72" t="s">
        <v>118</v>
      </c>
      <c r="F104" s="73" t="s">
        <v>119</v>
      </c>
      <c r="G104" s="72" t="s">
        <v>120</v>
      </c>
      <c r="H104" s="74" t="s">
        <v>117</v>
      </c>
      <c r="I104" s="74" t="s">
        <v>118</v>
      </c>
      <c r="J104" s="74" t="s">
        <v>119</v>
      </c>
      <c r="K104" s="74" t="s">
        <v>120</v>
      </c>
      <c r="L104" s="75" t="s">
        <v>117</v>
      </c>
      <c r="M104" s="75" t="s">
        <v>118</v>
      </c>
      <c r="N104" s="75" t="s">
        <v>119</v>
      </c>
      <c r="O104" s="75" t="s">
        <v>120</v>
      </c>
      <c r="P104" s="76" t="s">
        <v>117</v>
      </c>
      <c r="Q104" s="77" t="s">
        <v>118</v>
      </c>
      <c r="R104" s="78" t="s">
        <v>119</v>
      </c>
      <c r="S104" s="78" t="s">
        <v>120</v>
      </c>
      <c r="T104" s="79" t="s">
        <v>117</v>
      </c>
      <c r="U104" s="79" t="s">
        <v>118</v>
      </c>
      <c r="V104" s="79" t="s">
        <v>119</v>
      </c>
      <c r="W104" s="80" t="s">
        <v>120</v>
      </c>
      <c r="X104" s="10"/>
      <c r="Y104" s="10"/>
      <c r="Z104" s="10"/>
      <c r="AA104" s="10"/>
      <c r="AB104" s="10"/>
      <c r="AC104" s="10"/>
      <c r="AD104" s="10"/>
    </row>
    <row r="105" spans="1:30" ht="16">
      <c r="A105" s="81"/>
      <c r="B105" s="307" t="s">
        <v>121</v>
      </c>
      <c r="C105" s="308" t="str">
        <f t="shared" ref="C105:C125" si="15">C72</f>
        <v>Mr / Monsieur</v>
      </c>
      <c r="D105" s="84" t="s">
        <v>123</v>
      </c>
      <c r="E105" s="92" t="s">
        <v>124</v>
      </c>
      <c r="F105" s="86" t="str">
        <f t="shared" ref="F105:F131" si="16">IF(D105="Non Concerné","NC",IF(D105="Non supporté","NS",IF(E105="Non testé","NR",IF(E105="Intégration","OK",IF(E105="Echec","KO","-")))))</f>
        <v>NR</v>
      </c>
      <c r="G105" s="87"/>
      <c r="H105" s="84" t="s">
        <v>123</v>
      </c>
      <c r="I105" s="85" t="s">
        <v>124</v>
      </c>
      <c r="J105" s="86" t="str">
        <f t="shared" ref="J105:J131" si="17">IF(H105="Non Concerné","NC",IF(H105="Non supporté","NS",IF(I105="Non testé","NR",IF(I105="Intégration","OK",IF(I105="Echec","KO","-")))))</f>
        <v>NR</v>
      </c>
      <c r="K105" s="87"/>
      <c r="L105" s="84" t="s">
        <v>123</v>
      </c>
      <c r="M105" s="85" t="s">
        <v>124</v>
      </c>
      <c r="N105" s="86" t="str">
        <f t="shared" ref="N105:N131" si="18">IF(L105="Non Concerné","NC",IF(L105="Non supporté","NS",IF(M105="Non testé","NR",IF(M105="Intégration","OK",IF(M105="Echec","KO","-")))))</f>
        <v>NR</v>
      </c>
      <c r="O105" s="87"/>
      <c r="P105" s="84" t="s">
        <v>123</v>
      </c>
      <c r="Q105" s="85" t="s">
        <v>124</v>
      </c>
      <c r="R105" s="86" t="str">
        <f t="shared" ref="R105:R131" si="19">IF(P105="Non Concerné","NC",IF(P105="Non supporté","NS",IF(Q105="Non testé","NR",IF(Q105="Intégration","OK",IF(Q105="Echec","KO","-")))))</f>
        <v>NR</v>
      </c>
      <c r="S105" s="87"/>
      <c r="T105" s="84" t="s">
        <v>123</v>
      </c>
      <c r="U105" s="85" t="s">
        <v>124</v>
      </c>
      <c r="V105" s="86" t="str">
        <f t="shared" ref="V105:V131" si="20">IF(T105="Non Concerné","NC",IF(T105="Non supporté","NS",IF(U105="Non testé","NR",IF(U105="Intégration","OK",IF(U105="Echec","KO","-")))))</f>
        <v>NR</v>
      </c>
      <c r="W105" s="300"/>
      <c r="X105" s="3"/>
      <c r="Y105" s="3"/>
      <c r="Z105" s="3"/>
      <c r="AA105" s="3"/>
      <c r="AB105" s="3"/>
      <c r="AC105" s="3"/>
      <c r="AD105" s="3"/>
    </row>
    <row r="106" spans="1:30" ht="16">
      <c r="A106" s="81"/>
      <c r="B106" s="309" t="s">
        <v>125</v>
      </c>
      <c r="C106" s="212" t="str">
        <f t="shared" si="15"/>
        <v>Identité réélle</v>
      </c>
      <c r="D106" s="84" t="s">
        <v>123</v>
      </c>
      <c r="E106" s="85" t="s">
        <v>124</v>
      </c>
      <c r="F106" s="86" t="str">
        <f t="shared" si="16"/>
        <v>NR</v>
      </c>
      <c r="G106" s="93"/>
      <c r="H106" s="91" t="s">
        <v>123</v>
      </c>
      <c r="I106" s="92" t="s">
        <v>124</v>
      </c>
      <c r="J106" s="86" t="str">
        <f t="shared" si="17"/>
        <v>NR</v>
      </c>
      <c r="K106" s="93"/>
      <c r="L106" s="91" t="s">
        <v>123</v>
      </c>
      <c r="M106" s="92" t="s">
        <v>124</v>
      </c>
      <c r="N106" s="86" t="str">
        <f t="shared" si="18"/>
        <v>NR</v>
      </c>
      <c r="O106" s="93"/>
      <c r="P106" s="91" t="s">
        <v>123</v>
      </c>
      <c r="Q106" s="92" t="s">
        <v>124</v>
      </c>
      <c r="R106" s="86" t="str">
        <f t="shared" si="19"/>
        <v>NR</v>
      </c>
      <c r="S106" s="93"/>
      <c r="T106" s="91" t="s">
        <v>123</v>
      </c>
      <c r="U106" s="92" t="s">
        <v>124</v>
      </c>
      <c r="V106" s="86" t="str">
        <f t="shared" si="20"/>
        <v>NR</v>
      </c>
      <c r="W106" s="301"/>
      <c r="X106" s="3"/>
      <c r="Y106" s="3"/>
      <c r="Z106" s="3"/>
      <c r="AA106" s="3"/>
      <c r="AB106" s="3"/>
      <c r="AC106" s="3"/>
      <c r="AD106" s="3"/>
    </row>
    <row r="107" spans="1:30" ht="16">
      <c r="A107" s="81"/>
      <c r="B107" s="310" t="s">
        <v>127</v>
      </c>
      <c r="C107" s="214" t="str">
        <f t="shared" si="15"/>
        <v>Identité réélle</v>
      </c>
      <c r="D107" s="91" t="s">
        <v>123</v>
      </c>
      <c r="E107" s="92" t="s">
        <v>124</v>
      </c>
      <c r="F107" s="86" t="str">
        <f t="shared" si="16"/>
        <v>NR</v>
      </c>
      <c r="G107" s="97"/>
      <c r="H107" s="84" t="s">
        <v>123</v>
      </c>
      <c r="I107" s="85" t="s">
        <v>124</v>
      </c>
      <c r="J107" s="86" t="str">
        <f t="shared" si="17"/>
        <v>NR</v>
      </c>
      <c r="K107" s="97"/>
      <c r="L107" s="84" t="s">
        <v>123</v>
      </c>
      <c r="M107" s="85" t="s">
        <v>124</v>
      </c>
      <c r="N107" s="86" t="str">
        <f t="shared" si="18"/>
        <v>NR</v>
      </c>
      <c r="O107" s="97"/>
      <c r="P107" s="84" t="s">
        <v>123</v>
      </c>
      <c r="Q107" s="85" t="s">
        <v>124</v>
      </c>
      <c r="R107" s="86" t="str">
        <f t="shared" si="19"/>
        <v>NR</v>
      </c>
      <c r="S107" s="97"/>
      <c r="T107" s="84" t="s">
        <v>123</v>
      </c>
      <c r="U107" s="85" t="s">
        <v>124</v>
      </c>
      <c r="V107" s="86" t="str">
        <f t="shared" si="20"/>
        <v>NR</v>
      </c>
      <c r="W107" s="302"/>
      <c r="X107" s="3"/>
      <c r="Y107" s="3"/>
      <c r="Z107" s="3"/>
      <c r="AA107" s="3"/>
      <c r="AB107" s="3"/>
      <c r="AC107" s="3"/>
      <c r="AD107" s="3"/>
    </row>
    <row r="108" spans="1:30" ht="16">
      <c r="A108" s="81"/>
      <c r="B108" s="309" t="s">
        <v>128</v>
      </c>
      <c r="C108" s="212" t="str">
        <f t="shared" si="15"/>
        <v>Identité réélle</v>
      </c>
      <c r="D108" s="84" t="s">
        <v>123</v>
      </c>
      <c r="E108" s="85" t="s">
        <v>124</v>
      </c>
      <c r="F108" s="86" t="str">
        <f t="shared" si="16"/>
        <v>NR</v>
      </c>
      <c r="G108" s="93"/>
      <c r="H108" s="91" t="s">
        <v>123</v>
      </c>
      <c r="I108" s="92" t="s">
        <v>124</v>
      </c>
      <c r="J108" s="86" t="str">
        <f t="shared" si="17"/>
        <v>NR</v>
      </c>
      <c r="K108" s="93"/>
      <c r="L108" s="91" t="s">
        <v>123</v>
      </c>
      <c r="M108" s="92" t="s">
        <v>124</v>
      </c>
      <c r="N108" s="86" t="str">
        <f t="shared" si="18"/>
        <v>NR</v>
      </c>
      <c r="O108" s="93"/>
      <c r="P108" s="91" t="s">
        <v>123</v>
      </c>
      <c r="Q108" s="92" t="s">
        <v>124</v>
      </c>
      <c r="R108" s="86" t="str">
        <f t="shared" si="19"/>
        <v>NR</v>
      </c>
      <c r="S108" s="93"/>
      <c r="T108" s="91" t="s">
        <v>123</v>
      </c>
      <c r="U108" s="92" t="s">
        <v>124</v>
      </c>
      <c r="V108" s="86" t="str">
        <f t="shared" si="20"/>
        <v>NR</v>
      </c>
      <c r="W108" s="301"/>
      <c r="X108" s="3"/>
      <c r="Y108" s="3"/>
      <c r="Z108" s="3"/>
      <c r="AA108" s="3"/>
      <c r="AB108" s="3"/>
      <c r="AC108" s="3"/>
      <c r="AD108" s="3"/>
    </row>
    <row r="109" spans="1:30" ht="16">
      <c r="A109" s="81"/>
      <c r="B109" s="310" t="s">
        <v>129</v>
      </c>
      <c r="C109" s="214" t="str">
        <f t="shared" si="15"/>
        <v>Identité réélle</v>
      </c>
      <c r="D109" s="84" t="s">
        <v>123</v>
      </c>
      <c r="E109" s="92" t="s">
        <v>124</v>
      </c>
      <c r="F109" s="86" t="str">
        <f t="shared" si="16"/>
        <v>NR</v>
      </c>
      <c r="G109" s="97"/>
      <c r="H109" s="84" t="s">
        <v>123</v>
      </c>
      <c r="I109" s="85" t="s">
        <v>124</v>
      </c>
      <c r="J109" s="86" t="str">
        <f t="shared" si="17"/>
        <v>NR</v>
      </c>
      <c r="K109" s="97"/>
      <c r="L109" s="84" t="s">
        <v>123</v>
      </c>
      <c r="M109" s="85" t="s">
        <v>124</v>
      </c>
      <c r="N109" s="86" t="str">
        <f t="shared" si="18"/>
        <v>NR</v>
      </c>
      <c r="O109" s="97"/>
      <c r="P109" s="84" t="s">
        <v>123</v>
      </c>
      <c r="Q109" s="85" t="s">
        <v>124</v>
      </c>
      <c r="R109" s="86" t="str">
        <f t="shared" si="19"/>
        <v>NR</v>
      </c>
      <c r="S109" s="97"/>
      <c r="T109" s="84" t="s">
        <v>123</v>
      </c>
      <c r="U109" s="85" t="s">
        <v>124</v>
      </c>
      <c r="V109" s="86" t="str">
        <f t="shared" si="20"/>
        <v>NR</v>
      </c>
      <c r="W109" s="302"/>
      <c r="X109" s="3"/>
      <c r="Y109" s="3"/>
      <c r="Z109" s="3"/>
      <c r="AA109" s="3"/>
      <c r="AB109" s="3"/>
      <c r="AC109" s="3"/>
      <c r="AD109" s="3"/>
    </row>
    <row r="110" spans="1:30" ht="16">
      <c r="A110" s="81"/>
      <c r="B110" s="309" t="s">
        <v>130</v>
      </c>
      <c r="C110" s="212" t="str">
        <f t="shared" si="15"/>
        <v>au choix</v>
      </c>
      <c r="D110" s="91" t="s">
        <v>123</v>
      </c>
      <c r="E110" s="85" t="s">
        <v>124</v>
      </c>
      <c r="F110" s="86" t="str">
        <f t="shared" si="16"/>
        <v>NR</v>
      </c>
      <c r="G110" s="93"/>
      <c r="H110" s="91" t="s">
        <v>123</v>
      </c>
      <c r="I110" s="92" t="s">
        <v>124</v>
      </c>
      <c r="J110" s="86" t="str">
        <f t="shared" si="17"/>
        <v>NR</v>
      </c>
      <c r="K110" s="93"/>
      <c r="L110" s="91" t="s">
        <v>123</v>
      </c>
      <c r="M110" s="92" t="s">
        <v>124</v>
      </c>
      <c r="N110" s="86" t="str">
        <f t="shared" si="18"/>
        <v>NR</v>
      </c>
      <c r="O110" s="93"/>
      <c r="P110" s="91" t="s">
        <v>123</v>
      </c>
      <c r="Q110" s="92" t="s">
        <v>124</v>
      </c>
      <c r="R110" s="86" t="str">
        <f t="shared" si="19"/>
        <v>NR</v>
      </c>
      <c r="S110" s="93"/>
      <c r="T110" s="91" t="s">
        <v>123</v>
      </c>
      <c r="U110" s="92" t="s">
        <v>124</v>
      </c>
      <c r="V110" s="86" t="str">
        <f t="shared" si="20"/>
        <v>NR</v>
      </c>
      <c r="W110" s="301"/>
      <c r="X110" s="3"/>
      <c r="Y110" s="3"/>
      <c r="Z110" s="3"/>
      <c r="AA110" s="3"/>
      <c r="AB110" s="3"/>
      <c r="AC110" s="3"/>
      <c r="AD110" s="3"/>
    </row>
    <row r="111" spans="1:30" ht="16">
      <c r="A111" s="81"/>
      <c r="B111" s="310" t="s">
        <v>131</v>
      </c>
      <c r="C111" s="214" t="str">
        <f t="shared" si="15"/>
        <v>Identité réélle</v>
      </c>
      <c r="D111" s="91" t="s">
        <v>123</v>
      </c>
      <c r="E111" s="92" t="s">
        <v>124</v>
      </c>
      <c r="F111" s="86" t="str">
        <f t="shared" si="16"/>
        <v>NR</v>
      </c>
      <c r="G111" s="97"/>
      <c r="H111" s="84" t="s">
        <v>123</v>
      </c>
      <c r="I111" s="85" t="s">
        <v>124</v>
      </c>
      <c r="J111" s="86" t="str">
        <f t="shared" si="17"/>
        <v>NR</v>
      </c>
      <c r="K111" s="97"/>
      <c r="L111" s="84" t="s">
        <v>123</v>
      </c>
      <c r="M111" s="85" t="s">
        <v>124</v>
      </c>
      <c r="N111" s="86" t="str">
        <f t="shared" si="18"/>
        <v>NR</v>
      </c>
      <c r="O111" s="97"/>
      <c r="P111" s="84" t="s">
        <v>123</v>
      </c>
      <c r="Q111" s="85" t="s">
        <v>124</v>
      </c>
      <c r="R111" s="86" t="str">
        <f t="shared" si="19"/>
        <v>NR</v>
      </c>
      <c r="S111" s="97"/>
      <c r="T111" s="84" t="s">
        <v>123</v>
      </c>
      <c r="U111" s="85" t="s">
        <v>124</v>
      </c>
      <c r="V111" s="86" t="str">
        <f t="shared" si="20"/>
        <v>NR</v>
      </c>
      <c r="W111" s="302"/>
      <c r="X111" s="3"/>
      <c r="Y111" s="3"/>
      <c r="Z111" s="3"/>
      <c r="AA111" s="3"/>
      <c r="AB111" s="3"/>
      <c r="AC111" s="3"/>
      <c r="AD111" s="3"/>
    </row>
    <row r="112" spans="1:30" ht="16">
      <c r="A112" s="81"/>
      <c r="B112" s="309" t="s">
        <v>132</v>
      </c>
      <c r="C112" s="212" t="str">
        <f t="shared" si="15"/>
        <v>Masculin</v>
      </c>
      <c r="D112" s="84" t="s">
        <v>123</v>
      </c>
      <c r="E112" s="85" t="s">
        <v>124</v>
      </c>
      <c r="F112" s="86" t="str">
        <f t="shared" si="16"/>
        <v>NR</v>
      </c>
      <c r="G112" s="93"/>
      <c r="H112" s="91" t="s">
        <v>123</v>
      </c>
      <c r="I112" s="92" t="s">
        <v>124</v>
      </c>
      <c r="J112" s="86" t="str">
        <f t="shared" si="17"/>
        <v>NR</v>
      </c>
      <c r="K112" s="93"/>
      <c r="L112" s="91" t="s">
        <v>123</v>
      </c>
      <c r="M112" s="92" t="s">
        <v>124</v>
      </c>
      <c r="N112" s="86" t="str">
        <f t="shared" si="18"/>
        <v>NR</v>
      </c>
      <c r="O112" s="93"/>
      <c r="P112" s="91" t="s">
        <v>123</v>
      </c>
      <c r="Q112" s="92" t="s">
        <v>124</v>
      </c>
      <c r="R112" s="86" t="str">
        <f t="shared" si="19"/>
        <v>NR</v>
      </c>
      <c r="S112" s="93"/>
      <c r="T112" s="91" t="s">
        <v>123</v>
      </c>
      <c r="U112" s="92" t="s">
        <v>124</v>
      </c>
      <c r="V112" s="86" t="str">
        <f t="shared" si="20"/>
        <v>NR</v>
      </c>
      <c r="W112" s="301"/>
      <c r="X112" s="3"/>
      <c r="Y112" s="3"/>
      <c r="Z112" s="3"/>
      <c r="AA112" s="3"/>
      <c r="AB112" s="3"/>
      <c r="AC112" s="3"/>
      <c r="AD112" s="3"/>
    </row>
    <row r="113" spans="1:30" ht="16">
      <c r="A113" s="81"/>
      <c r="B113" s="310" t="s">
        <v>134</v>
      </c>
      <c r="C113" s="214" t="str">
        <f t="shared" si="15"/>
        <v>au choix</v>
      </c>
      <c r="D113" s="84" t="s">
        <v>123</v>
      </c>
      <c r="E113" s="92" t="s">
        <v>124</v>
      </c>
      <c r="F113" s="86" t="str">
        <f t="shared" si="16"/>
        <v>NR</v>
      </c>
      <c r="G113" s="97"/>
      <c r="H113" s="84" t="s">
        <v>123</v>
      </c>
      <c r="I113" s="85" t="s">
        <v>124</v>
      </c>
      <c r="J113" s="86" t="str">
        <f t="shared" si="17"/>
        <v>NR</v>
      </c>
      <c r="K113" s="97"/>
      <c r="L113" s="84" t="s">
        <v>123</v>
      </c>
      <c r="M113" s="85" t="s">
        <v>124</v>
      </c>
      <c r="N113" s="86" t="str">
        <f t="shared" si="18"/>
        <v>NR</v>
      </c>
      <c r="O113" s="97"/>
      <c r="P113" s="84" t="s">
        <v>123</v>
      </c>
      <c r="Q113" s="85" t="s">
        <v>124</v>
      </c>
      <c r="R113" s="86" t="str">
        <f t="shared" si="19"/>
        <v>NR</v>
      </c>
      <c r="S113" s="97"/>
      <c r="T113" s="84" t="s">
        <v>123</v>
      </c>
      <c r="U113" s="85" t="s">
        <v>124</v>
      </c>
      <c r="V113" s="86" t="str">
        <f t="shared" si="20"/>
        <v>NR</v>
      </c>
      <c r="W113" s="302"/>
      <c r="X113" s="3"/>
      <c r="Y113" s="3"/>
      <c r="Z113" s="3"/>
      <c r="AA113" s="3"/>
      <c r="AB113" s="3"/>
      <c r="AC113" s="3"/>
      <c r="AD113" s="3"/>
    </row>
    <row r="114" spans="1:30" ht="16">
      <c r="A114" s="81"/>
      <c r="B114" s="309" t="s">
        <v>135</v>
      </c>
      <c r="C114" s="212" t="str">
        <f t="shared" si="15"/>
        <v>Identité réélle</v>
      </c>
      <c r="D114" s="91" t="s">
        <v>123</v>
      </c>
      <c r="E114" s="85" t="s">
        <v>124</v>
      </c>
      <c r="F114" s="86" t="str">
        <f t="shared" si="16"/>
        <v>NR</v>
      </c>
      <c r="G114" s="93"/>
      <c r="H114" s="91" t="s">
        <v>123</v>
      </c>
      <c r="I114" s="92" t="s">
        <v>124</v>
      </c>
      <c r="J114" s="86" t="str">
        <f t="shared" si="17"/>
        <v>NR</v>
      </c>
      <c r="K114" s="93"/>
      <c r="L114" s="91" t="s">
        <v>123</v>
      </c>
      <c r="M114" s="92" t="s">
        <v>124</v>
      </c>
      <c r="N114" s="86" t="str">
        <f t="shared" si="18"/>
        <v>NR</v>
      </c>
      <c r="O114" s="93"/>
      <c r="P114" s="91" t="s">
        <v>123</v>
      </c>
      <c r="Q114" s="92" t="s">
        <v>124</v>
      </c>
      <c r="R114" s="86" t="str">
        <f t="shared" si="19"/>
        <v>NR</v>
      </c>
      <c r="S114" s="93"/>
      <c r="T114" s="91" t="s">
        <v>123</v>
      </c>
      <c r="U114" s="92" t="s">
        <v>124</v>
      </c>
      <c r="V114" s="86" t="str">
        <f t="shared" si="20"/>
        <v>NR</v>
      </c>
      <c r="W114" s="301"/>
      <c r="X114" s="3"/>
      <c r="Y114" s="3"/>
      <c r="Z114" s="3"/>
      <c r="AA114" s="3"/>
      <c r="AB114" s="3"/>
      <c r="AC114" s="3"/>
      <c r="AD114" s="3"/>
    </row>
    <row r="115" spans="1:30" ht="16">
      <c r="A115" s="81"/>
      <c r="B115" s="310" t="s">
        <v>136</v>
      </c>
      <c r="C115" s="214" t="str">
        <f t="shared" si="15"/>
        <v>Identité réélle</v>
      </c>
      <c r="D115" s="84" t="s">
        <v>123</v>
      </c>
      <c r="E115" s="92" t="s">
        <v>124</v>
      </c>
      <c r="F115" s="86" t="str">
        <f t="shared" si="16"/>
        <v>NR</v>
      </c>
      <c r="G115" s="97"/>
      <c r="H115" s="84" t="s">
        <v>123</v>
      </c>
      <c r="I115" s="85" t="s">
        <v>124</v>
      </c>
      <c r="J115" s="86" t="str">
        <f t="shared" si="17"/>
        <v>NR</v>
      </c>
      <c r="K115" s="97"/>
      <c r="L115" s="84" t="s">
        <v>123</v>
      </c>
      <c r="M115" s="85" t="s">
        <v>124</v>
      </c>
      <c r="N115" s="86" t="str">
        <f t="shared" si="18"/>
        <v>NR</v>
      </c>
      <c r="O115" s="97"/>
      <c r="P115" s="84" t="s">
        <v>123</v>
      </c>
      <c r="Q115" s="85" t="s">
        <v>124</v>
      </c>
      <c r="R115" s="86" t="str">
        <f t="shared" si="19"/>
        <v>NR</v>
      </c>
      <c r="S115" s="97"/>
      <c r="T115" s="84" t="s">
        <v>123</v>
      </c>
      <c r="U115" s="85" t="s">
        <v>124</v>
      </c>
      <c r="V115" s="86" t="str">
        <f t="shared" si="20"/>
        <v>NR</v>
      </c>
      <c r="W115" s="302"/>
      <c r="X115" s="3"/>
      <c r="Y115" s="3"/>
      <c r="Z115" s="3"/>
      <c r="AA115" s="3"/>
      <c r="AB115" s="3"/>
      <c r="AC115" s="3"/>
      <c r="AD115" s="3"/>
    </row>
    <row r="116" spans="1:30" ht="16">
      <c r="A116" s="81"/>
      <c r="B116" s="309" t="s">
        <v>137</v>
      </c>
      <c r="C116" s="212" t="str">
        <f t="shared" si="15"/>
        <v>Identité réélle</v>
      </c>
      <c r="D116" s="91" t="s">
        <v>123</v>
      </c>
      <c r="E116" s="85" t="s">
        <v>124</v>
      </c>
      <c r="F116" s="86" t="str">
        <f t="shared" si="16"/>
        <v>NR</v>
      </c>
      <c r="G116" s="93"/>
      <c r="H116" s="91" t="s">
        <v>123</v>
      </c>
      <c r="I116" s="92" t="s">
        <v>124</v>
      </c>
      <c r="J116" s="86" t="str">
        <f t="shared" si="17"/>
        <v>NR</v>
      </c>
      <c r="K116" s="93"/>
      <c r="L116" s="91" t="s">
        <v>123</v>
      </c>
      <c r="M116" s="92" t="s">
        <v>124</v>
      </c>
      <c r="N116" s="86" t="str">
        <f t="shared" si="18"/>
        <v>NR</v>
      </c>
      <c r="O116" s="93"/>
      <c r="P116" s="91" t="s">
        <v>123</v>
      </c>
      <c r="Q116" s="92" t="s">
        <v>124</v>
      </c>
      <c r="R116" s="86" t="str">
        <f t="shared" si="19"/>
        <v>NR</v>
      </c>
      <c r="S116" s="93"/>
      <c r="T116" s="91" t="s">
        <v>123</v>
      </c>
      <c r="U116" s="92" t="s">
        <v>124</v>
      </c>
      <c r="V116" s="86" t="str">
        <f t="shared" si="20"/>
        <v>NR</v>
      </c>
      <c r="W116" s="301"/>
      <c r="X116" s="3"/>
      <c r="Y116" s="3"/>
      <c r="Z116" s="3"/>
      <c r="AA116" s="3"/>
      <c r="AB116" s="3"/>
      <c r="AC116" s="3"/>
      <c r="AD116" s="3"/>
    </row>
    <row r="117" spans="1:30" ht="16">
      <c r="A117" s="81"/>
      <c r="B117" s="310" t="s">
        <v>138</v>
      </c>
      <c r="C117" s="214" t="str">
        <f t="shared" si="15"/>
        <v>Identité réélle</v>
      </c>
      <c r="D117" s="84" t="s">
        <v>123</v>
      </c>
      <c r="E117" s="92" t="s">
        <v>124</v>
      </c>
      <c r="F117" s="86" t="str">
        <f t="shared" si="16"/>
        <v>NR</v>
      </c>
      <c r="G117" s="97"/>
      <c r="H117" s="84" t="s">
        <v>123</v>
      </c>
      <c r="I117" s="85" t="s">
        <v>124</v>
      </c>
      <c r="J117" s="86" t="str">
        <f t="shared" si="17"/>
        <v>NR</v>
      </c>
      <c r="K117" s="97"/>
      <c r="L117" s="84" t="s">
        <v>123</v>
      </c>
      <c r="M117" s="85" t="s">
        <v>124</v>
      </c>
      <c r="N117" s="86" t="str">
        <f t="shared" si="18"/>
        <v>NR</v>
      </c>
      <c r="O117" s="97"/>
      <c r="P117" s="84" t="s">
        <v>123</v>
      </c>
      <c r="Q117" s="85" t="s">
        <v>124</v>
      </c>
      <c r="R117" s="86" t="str">
        <f t="shared" si="19"/>
        <v>NR</v>
      </c>
      <c r="S117" s="97"/>
      <c r="T117" s="84" t="s">
        <v>123</v>
      </c>
      <c r="U117" s="85" t="s">
        <v>124</v>
      </c>
      <c r="V117" s="86" t="str">
        <f t="shared" si="20"/>
        <v>NR</v>
      </c>
      <c r="W117" s="302"/>
      <c r="X117" s="3"/>
      <c r="Y117" s="3"/>
      <c r="Z117" s="3"/>
      <c r="AA117" s="3"/>
      <c r="AB117" s="3"/>
      <c r="AC117" s="3"/>
      <c r="AD117" s="3"/>
    </row>
    <row r="118" spans="1:30" ht="16">
      <c r="A118" s="81"/>
      <c r="B118" s="309" t="s">
        <v>139</v>
      </c>
      <c r="C118" s="212" t="str">
        <f t="shared" si="15"/>
        <v>Identité réélle</v>
      </c>
      <c r="D118" s="91" t="s">
        <v>123</v>
      </c>
      <c r="E118" s="85" t="s">
        <v>124</v>
      </c>
      <c r="F118" s="86" t="str">
        <f t="shared" si="16"/>
        <v>NR</v>
      </c>
      <c r="G118" s="93"/>
      <c r="H118" s="91" t="s">
        <v>123</v>
      </c>
      <c r="I118" s="92" t="s">
        <v>124</v>
      </c>
      <c r="J118" s="86" t="str">
        <f t="shared" si="17"/>
        <v>NR</v>
      </c>
      <c r="K118" s="93"/>
      <c r="L118" s="91" t="s">
        <v>123</v>
      </c>
      <c r="M118" s="92" t="s">
        <v>124</v>
      </c>
      <c r="N118" s="86" t="str">
        <f t="shared" si="18"/>
        <v>NR</v>
      </c>
      <c r="O118" s="93"/>
      <c r="P118" s="91" t="s">
        <v>123</v>
      </c>
      <c r="Q118" s="92" t="s">
        <v>124</v>
      </c>
      <c r="R118" s="86" t="str">
        <f t="shared" si="19"/>
        <v>NR</v>
      </c>
      <c r="S118" s="93"/>
      <c r="T118" s="91" t="s">
        <v>123</v>
      </c>
      <c r="U118" s="92" t="s">
        <v>124</v>
      </c>
      <c r="V118" s="86" t="str">
        <f t="shared" si="20"/>
        <v>NR</v>
      </c>
      <c r="W118" s="301"/>
      <c r="X118" s="3"/>
      <c r="Y118" s="3"/>
      <c r="Z118" s="3"/>
      <c r="AA118" s="3"/>
      <c r="AB118" s="3"/>
      <c r="AC118" s="3"/>
      <c r="AD118" s="3"/>
    </row>
    <row r="119" spans="1:30" ht="16">
      <c r="A119" s="81"/>
      <c r="B119" s="310" t="s">
        <v>140</v>
      </c>
      <c r="C119" s="214" t="str">
        <f t="shared" si="15"/>
        <v xml:space="preserve">au choix </v>
      </c>
      <c r="D119" s="84" t="s">
        <v>123</v>
      </c>
      <c r="E119" s="92" t="s">
        <v>124</v>
      </c>
      <c r="F119" s="86" t="str">
        <f t="shared" si="16"/>
        <v>NR</v>
      </c>
      <c r="G119" s="97"/>
      <c r="H119" s="84" t="s">
        <v>123</v>
      </c>
      <c r="I119" s="85" t="s">
        <v>124</v>
      </c>
      <c r="J119" s="86" t="str">
        <f t="shared" si="17"/>
        <v>NR</v>
      </c>
      <c r="K119" s="97"/>
      <c r="L119" s="84" t="s">
        <v>123</v>
      </c>
      <c r="M119" s="85" t="s">
        <v>124</v>
      </c>
      <c r="N119" s="86" t="str">
        <f t="shared" si="18"/>
        <v>NR</v>
      </c>
      <c r="O119" s="97"/>
      <c r="P119" s="84" t="s">
        <v>123</v>
      </c>
      <c r="Q119" s="85" t="s">
        <v>124</v>
      </c>
      <c r="R119" s="86" t="str">
        <f t="shared" si="19"/>
        <v>NR</v>
      </c>
      <c r="S119" s="97"/>
      <c r="T119" s="84" t="s">
        <v>123</v>
      </c>
      <c r="U119" s="85" t="s">
        <v>124</v>
      </c>
      <c r="V119" s="86" t="str">
        <f t="shared" si="20"/>
        <v>NR</v>
      </c>
      <c r="W119" s="302"/>
      <c r="X119" s="3"/>
      <c r="Y119" s="3"/>
      <c r="Z119" s="3"/>
      <c r="AA119" s="3"/>
      <c r="AB119" s="3"/>
      <c r="AC119" s="3"/>
      <c r="AD119" s="3"/>
    </row>
    <row r="120" spans="1:30" ht="16">
      <c r="A120" s="81"/>
      <c r="B120" s="309" t="s">
        <v>141</v>
      </c>
      <c r="C120" s="212" t="str">
        <f t="shared" si="15"/>
        <v>au choix</v>
      </c>
      <c r="D120" s="91" t="s">
        <v>123</v>
      </c>
      <c r="E120" s="85" t="s">
        <v>124</v>
      </c>
      <c r="F120" s="86" t="str">
        <f t="shared" si="16"/>
        <v>NR</v>
      </c>
      <c r="G120" s="93"/>
      <c r="H120" s="91" t="s">
        <v>123</v>
      </c>
      <c r="I120" s="92" t="s">
        <v>124</v>
      </c>
      <c r="J120" s="86" t="str">
        <f t="shared" si="17"/>
        <v>NR</v>
      </c>
      <c r="K120" s="93"/>
      <c r="L120" s="91" t="s">
        <v>123</v>
      </c>
      <c r="M120" s="92" t="s">
        <v>124</v>
      </c>
      <c r="N120" s="86" t="str">
        <f t="shared" si="18"/>
        <v>NR</v>
      </c>
      <c r="O120" s="93"/>
      <c r="P120" s="91" t="s">
        <v>123</v>
      </c>
      <c r="Q120" s="92" t="s">
        <v>124</v>
      </c>
      <c r="R120" s="86" t="str">
        <f t="shared" si="19"/>
        <v>NR</v>
      </c>
      <c r="S120" s="93"/>
      <c r="T120" s="91" t="s">
        <v>123</v>
      </c>
      <c r="U120" s="92" t="s">
        <v>124</v>
      </c>
      <c r="V120" s="86" t="str">
        <f t="shared" si="20"/>
        <v>NR</v>
      </c>
      <c r="W120" s="301"/>
      <c r="X120" s="3"/>
      <c r="Y120" s="3"/>
      <c r="Z120" s="3"/>
      <c r="AA120" s="3"/>
      <c r="AB120" s="3"/>
      <c r="AC120" s="3"/>
      <c r="AD120" s="3"/>
    </row>
    <row r="121" spans="1:30" ht="16">
      <c r="A121" s="81"/>
      <c r="B121" s="310" t="s">
        <v>142</v>
      </c>
      <c r="C121" s="214" t="str">
        <f t="shared" si="15"/>
        <v>au choix</v>
      </c>
      <c r="D121" s="84" t="s">
        <v>123</v>
      </c>
      <c r="E121" s="92" t="s">
        <v>124</v>
      </c>
      <c r="F121" s="86" t="str">
        <f t="shared" si="16"/>
        <v>NR</v>
      </c>
      <c r="G121" s="97"/>
      <c r="H121" s="84" t="s">
        <v>123</v>
      </c>
      <c r="I121" s="85" t="s">
        <v>124</v>
      </c>
      <c r="J121" s="86" t="str">
        <f t="shared" si="17"/>
        <v>NR</v>
      </c>
      <c r="K121" s="97"/>
      <c r="L121" s="84" t="s">
        <v>123</v>
      </c>
      <c r="M121" s="85" t="s">
        <v>124</v>
      </c>
      <c r="N121" s="86" t="str">
        <f t="shared" si="18"/>
        <v>NR</v>
      </c>
      <c r="O121" s="97"/>
      <c r="P121" s="84" t="s">
        <v>123</v>
      </c>
      <c r="Q121" s="85" t="s">
        <v>124</v>
      </c>
      <c r="R121" s="86" t="str">
        <f t="shared" si="19"/>
        <v>NR</v>
      </c>
      <c r="S121" s="97"/>
      <c r="T121" s="84" t="s">
        <v>123</v>
      </c>
      <c r="U121" s="85" t="s">
        <v>124</v>
      </c>
      <c r="V121" s="86" t="str">
        <f t="shared" si="20"/>
        <v>NR</v>
      </c>
      <c r="W121" s="302"/>
      <c r="X121" s="3"/>
      <c r="Y121" s="3"/>
      <c r="Z121" s="3"/>
      <c r="AA121" s="3"/>
      <c r="AB121" s="3"/>
      <c r="AC121" s="3"/>
      <c r="AD121" s="3"/>
    </row>
    <row r="122" spans="1:30" ht="16">
      <c r="A122" s="81"/>
      <c r="B122" s="309" t="s">
        <v>143</v>
      </c>
      <c r="C122" s="212" t="str">
        <f t="shared" si="15"/>
        <v>au choix</v>
      </c>
      <c r="D122" s="91" t="s">
        <v>123</v>
      </c>
      <c r="E122" s="85" t="s">
        <v>124</v>
      </c>
      <c r="F122" s="86" t="str">
        <f t="shared" si="16"/>
        <v>NR</v>
      </c>
      <c r="G122" s="93"/>
      <c r="H122" s="91" t="s">
        <v>123</v>
      </c>
      <c r="I122" s="92" t="s">
        <v>124</v>
      </c>
      <c r="J122" s="86" t="str">
        <f t="shared" si="17"/>
        <v>NR</v>
      </c>
      <c r="K122" s="93"/>
      <c r="L122" s="91" t="s">
        <v>123</v>
      </c>
      <c r="M122" s="92" t="s">
        <v>124</v>
      </c>
      <c r="N122" s="86" t="str">
        <f t="shared" si="18"/>
        <v>NR</v>
      </c>
      <c r="O122" s="93"/>
      <c r="P122" s="91" t="s">
        <v>123</v>
      </c>
      <c r="Q122" s="92" t="s">
        <v>124</v>
      </c>
      <c r="R122" s="86" t="str">
        <f t="shared" si="19"/>
        <v>NR</v>
      </c>
      <c r="S122" s="93"/>
      <c r="T122" s="91" t="s">
        <v>123</v>
      </c>
      <c r="U122" s="92" t="s">
        <v>124</v>
      </c>
      <c r="V122" s="86" t="str">
        <f t="shared" si="20"/>
        <v>NR</v>
      </c>
      <c r="W122" s="301"/>
      <c r="X122" s="3"/>
      <c r="Y122" s="3"/>
      <c r="Z122" s="3"/>
      <c r="AA122" s="3"/>
      <c r="AB122" s="3"/>
      <c r="AC122" s="3"/>
      <c r="AD122" s="3"/>
    </row>
    <row r="123" spans="1:30" ht="16">
      <c r="A123" s="81"/>
      <c r="B123" s="310" t="s">
        <v>144</v>
      </c>
      <c r="C123" s="214" t="str">
        <f t="shared" si="15"/>
        <v>au choix</v>
      </c>
      <c r="D123" s="84" t="s">
        <v>123</v>
      </c>
      <c r="E123" s="92" t="s">
        <v>124</v>
      </c>
      <c r="F123" s="86" t="str">
        <f t="shared" si="16"/>
        <v>NR</v>
      </c>
      <c r="G123" s="97"/>
      <c r="H123" s="84" t="s">
        <v>123</v>
      </c>
      <c r="I123" s="85" t="s">
        <v>124</v>
      </c>
      <c r="J123" s="86" t="str">
        <f t="shared" si="17"/>
        <v>NR</v>
      </c>
      <c r="K123" s="97"/>
      <c r="L123" s="84" t="s">
        <v>123</v>
      </c>
      <c r="M123" s="85" t="s">
        <v>124</v>
      </c>
      <c r="N123" s="86" t="str">
        <f t="shared" si="18"/>
        <v>NR</v>
      </c>
      <c r="O123" s="97"/>
      <c r="P123" s="84" t="s">
        <v>123</v>
      </c>
      <c r="Q123" s="85" t="s">
        <v>124</v>
      </c>
      <c r="R123" s="86" t="str">
        <f t="shared" si="19"/>
        <v>NR</v>
      </c>
      <c r="S123" s="97"/>
      <c r="T123" s="84" t="s">
        <v>123</v>
      </c>
      <c r="U123" s="85" t="s">
        <v>124</v>
      </c>
      <c r="V123" s="86" t="str">
        <f t="shared" si="20"/>
        <v>NR</v>
      </c>
      <c r="W123" s="302"/>
      <c r="X123" s="3"/>
      <c r="Y123" s="3"/>
      <c r="Z123" s="3"/>
      <c r="AA123" s="3"/>
      <c r="AB123" s="3"/>
      <c r="AC123" s="3"/>
      <c r="AD123" s="3"/>
    </row>
    <row r="124" spans="1:30" ht="16">
      <c r="A124" s="81"/>
      <c r="B124" s="309" t="s">
        <v>145</v>
      </c>
      <c r="C124" s="212" t="str">
        <f t="shared" si="15"/>
        <v>au choix</v>
      </c>
      <c r="D124" s="91" t="s">
        <v>123</v>
      </c>
      <c r="E124" s="85" t="s">
        <v>124</v>
      </c>
      <c r="F124" s="86" t="str">
        <f t="shared" si="16"/>
        <v>NR</v>
      </c>
      <c r="G124" s="90"/>
      <c r="H124" s="91" t="s">
        <v>123</v>
      </c>
      <c r="I124" s="92" t="s">
        <v>124</v>
      </c>
      <c r="J124" s="86" t="str">
        <f t="shared" si="17"/>
        <v>NR</v>
      </c>
      <c r="K124" s="90"/>
      <c r="L124" s="91" t="s">
        <v>123</v>
      </c>
      <c r="M124" s="92" t="s">
        <v>124</v>
      </c>
      <c r="N124" s="86" t="str">
        <f t="shared" si="18"/>
        <v>NR</v>
      </c>
      <c r="O124" s="90"/>
      <c r="P124" s="91" t="s">
        <v>123</v>
      </c>
      <c r="Q124" s="92" t="s">
        <v>124</v>
      </c>
      <c r="R124" s="86" t="str">
        <f t="shared" si="19"/>
        <v>NR</v>
      </c>
      <c r="S124" s="90"/>
      <c r="T124" s="91" t="s">
        <v>123</v>
      </c>
      <c r="U124" s="92" t="s">
        <v>124</v>
      </c>
      <c r="V124" s="86" t="str">
        <f t="shared" si="20"/>
        <v>NR</v>
      </c>
      <c r="W124" s="301"/>
      <c r="X124" s="3"/>
      <c r="Y124" s="3"/>
      <c r="Z124" s="3"/>
      <c r="AA124" s="3"/>
      <c r="AB124" s="3"/>
      <c r="AC124" s="3"/>
      <c r="AD124" s="3"/>
    </row>
    <row r="125" spans="1:30" ht="16">
      <c r="A125" s="81"/>
      <c r="B125" s="310" t="s">
        <v>146</v>
      </c>
      <c r="C125" s="214" t="str">
        <f t="shared" si="15"/>
        <v>Identité réélle</v>
      </c>
      <c r="D125" s="84" t="s">
        <v>123</v>
      </c>
      <c r="E125" s="92" t="s">
        <v>124</v>
      </c>
      <c r="F125" s="86" t="str">
        <f t="shared" si="16"/>
        <v>NR</v>
      </c>
      <c r="G125" s="100"/>
      <c r="H125" s="84" t="s">
        <v>123</v>
      </c>
      <c r="I125" s="85" t="s">
        <v>124</v>
      </c>
      <c r="J125" s="86" t="str">
        <f t="shared" si="17"/>
        <v>NR</v>
      </c>
      <c r="K125" s="100"/>
      <c r="L125" s="84" t="s">
        <v>123</v>
      </c>
      <c r="M125" s="85" t="s">
        <v>124</v>
      </c>
      <c r="N125" s="86" t="str">
        <f t="shared" si="18"/>
        <v>NR</v>
      </c>
      <c r="O125" s="100"/>
      <c r="P125" s="84" t="s">
        <v>123</v>
      </c>
      <c r="Q125" s="85" t="s">
        <v>124</v>
      </c>
      <c r="R125" s="86" t="str">
        <f t="shared" si="19"/>
        <v>NR</v>
      </c>
      <c r="S125" s="100"/>
      <c r="T125" s="84" t="s">
        <v>123</v>
      </c>
      <c r="U125" s="85" t="s">
        <v>124</v>
      </c>
      <c r="V125" s="86" t="str">
        <f t="shared" si="20"/>
        <v>NR</v>
      </c>
      <c r="W125" s="302"/>
      <c r="X125" s="3"/>
      <c r="Y125" s="3"/>
      <c r="Z125" s="3"/>
      <c r="AA125" s="3"/>
      <c r="AB125" s="3"/>
      <c r="AC125" s="3"/>
      <c r="AD125" s="3"/>
    </row>
    <row r="126" spans="1:30" ht="16">
      <c r="A126" s="81"/>
      <c r="B126" s="309" t="s">
        <v>147</v>
      </c>
      <c r="C126" s="311" t="s">
        <v>147</v>
      </c>
      <c r="D126" s="91" t="s">
        <v>123</v>
      </c>
      <c r="E126" s="85" t="s">
        <v>124</v>
      </c>
      <c r="F126" s="86" t="str">
        <f t="shared" si="16"/>
        <v>NR</v>
      </c>
      <c r="G126" s="93"/>
      <c r="H126" s="91" t="s">
        <v>123</v>
      </c>
      <c r="I126" s="92" t="s">
        <v>124</v>
      </c>
      <c r="J126" s="86" t="str">
        <f t="shared" si="17"/>
        <v>NR</v>
      </c>
      <c r="K126" s="93"/>
      <c r="L126" s="91" t="s">
        <v>123</v>
      </c>
      <c r="M126" s="92" t="s">
        <v>124</v>
      </c>
      <c r="N126" s="86" t="str">
        <f t="shared" si="18"/>
        <v>NR</v>
      </c>
      <c r="O126" s="93"/>
      <c r="P126" s="91" t="s">
        <v>123</v>
      </c>
      <c r="Q126" s="92" t="s">
        <v>124</v>
      </c>
      <c r="R126" s="86" t="str">
        <f t="shared" si="19"/>
        <v>NR</v>
      </c>
      <c r="S126" s="93"/>
      <c r="T126" s="91" t="s">
        <v>123</v>
      </c>
      <c r="U126" s="92" t="s">
        <v>124</v>
      </c>
      <c r="V126" s="86" t="str">
        <f t="shared" si="20"/>
        <v>NR</v>
      </c>
      <c r="W126" s="301"/>
      <c r="X126" s="3"/>
      <c r="Y126" s="3"/>
      <c r="Z126" s="3"/>
      <c r="AA126" s="3"/>
      <c r="AB126" s="3"/>
      <c r="AC126" s="3"/>
      <c r="AD126" s="3"/>
    </row>
    <row r="127" spans="1:30" ht="16">
      <c r="A127" s="81"/>
      <c r="B127" s="310" t="s">
        <v>151</v>
      </c>
      <c r="C127" s="306" t="s">
        <v>152</v>
      </c>
      <c r="D127" s="104" t="s">
        <v>149</v>
      </c>
      <c r="E127" s="85" t="s">
        <v>149</v>
      </c>
      <c r="F127" s="86" t="str">
        <f t="shared" si="16"/>
        <v>NC</v>
      </c>
      <c r="G127" s="97"/>
      <c r="H127" s="104" t="s">
        <v>149</v>
      </c>
      <c r="I127" s="85" t="s">
        <v>149</v>
      </c>
      <c r="J127" s="86" t="str">
        <f t="shared" si="17"/>
        <v>NC</v>
      </c>
      <c r="K127" s="97"/>
      <c r="L127" s="104" t="s">
        <v>149</v>
      </c>
      <c r="M127" s="85" t="s">
        <v>149</v>
      </c>
      <c r="N127" s="86" t="str">
        <f t="shared" si="18"/>
        <v>NC</v>
      </c>
      <c r="O127" s="97"/>
      <c r="P127" s="104" t="s">
        <v>149</v>
      </c>
      <c r="Q127" s="85" t="s">
        <v>149</v>
      </c>
      <c r="R127" s="86" t="str">
        <f t="shared" si="19"/>
        <v>NC</v>
      </c>
      <c r="S127" s="97"/>
      <c r="T127" s="104" t="s">
        <v>149</v>
      </c>
      <c r="U127" s="85" t="s">
        <v>149</v>
      </c>
      <c r="V127" s="86" t="str">
        <f t="shared" si="20"/>
        <v>NC</v>
      </c>
      <c r="W127" s="302"/>
      <c r="X127" s="3"/>
      <c r="Y127" s="3"/>
      <c r="Z127" s="3"/>
      <c r="AA127" s="3"/>
      <c r="AB127" s="3"/>
      <c r="AC127" s="3"/>
      <c r="AD127" s="3"/>
    </row>
    <row r="128" spans="1:30" ht="16">
      <c r="A128" s="81"/>
      <c r="B128" s="309" t="s">
        <v>153</v>
      </c>
      <c r="C128" s="222" t="s">
        <v>154</v>
      </c>
      <c r="D128" s="91" t="s">
        <v>123</v>
      </c>
      <c r="E128" s="85" t="s">
        <v>124</v>
      </c>
      <c r="F128" s="86" t="str">
        <f t="shared" si="16"/>
        <v>NR</v>
      </c>
      <c r="G128" s="93"/>
      <c r="H128" s="91" t="s">
        <v>123</v>
      </c>
      <c r="I128" s="92" t="s">
        <v>124</v>
      </c>
      <c r="J128" s="86" t="str">
        <f t="shared" si="17"/>
        <v>NR</v>
      </c>
      <c r="K128" s="93"/>
      <c r="L128" s="91" t="s">
        <v>123</v>
      </c>
      <c r="M128" s="92" t="s">
        <v>124</v>
      </c>
      <c r="N128" s="86" t="str">
        <f t="shared" si="18"/>
        <v>NR</v>
      </c>
      <c r="O128" s="93"/>
      <c r="P128" s="91" t="s">
        <v>123</v>
      </c>
      <c r="Q128" s="92" t="s">
        <v>124</v>
      </c>
      <c r="R128" s="86" t="str">
        <f t="shared" si="19"/>
        <v>NR</v>
      </c>
      <c r="S128" s="93"/>
      <c r="T128" s="91" t="s">
        <v>123</v>
      </c>
      <c r="U128" s="92" t="s">
        <v>124</v>
      </c>
      <c r="V128" s="86" t="str">
        <f t="shared" si="20"/>
        <v>NR</v>
      </c>
      <c r="W128" s="301"/>
      <c r="X128" s="3"/>
      <c r="Y128" s="3"/>
      <c r="Z128" s="3"/>
      <c r="AA128" s="3"/>
      <c r="AB128" s="3"/>
      <c r="AC128" s="3"/>
      <c r="AD128" s="3"/>
    </row>
    <row r="129" spans="1:30" ht="16">
      <c r="A129" s="81"/>
      <c r="B129" s="310" t="s">
        <v>155</v>
      </c>
      <c r="C129" s="312" t="s">
        <v>109</v>
      </c>
      <c r="D129" s="104" t="s">
        <v>123</v>
      </c>
      <c r="E129" s="85" t="s">
        <v>124</v>
      </c>
      <c r="F129" s="86" t="str">
        <f t="shared" si="16"/>
        <v>NR</v>
      </c>
      <c r="G129" s="97"/>
      <c r="H129" s="104" t="s">
        <v>123</v>
      </c>
      <c r="I129" s="85" t="s">
        <v>124</v>
      </c>
      <c r="J129" s="86" t="str">
        <f t="shared" si="17"/>
        <v>NR</v>
      </c>
      <c r="K129" s="97"/>
      <c r="L129" s="104" t="s">
        <v>123</v>
      </c>
      <c r="M129" s="85" t="s">
        <v>124</v>
      </c>
      <c r="N129" s="86" t="str">
        <f t="shared" si="18"/>
        <v>NR</v>
      </c>
      <c r="O129" s="97"/>
      <c r="P129" s="104" t="s">
        <v>123</v>
      </c>
      <c r="Q129" s="85" t="s">
        <v>124</v>
      </c>
      <c r="R129" s="86" t="str">
        <f t="shared" si="19"/>
        <v>NR</v>
      </c>
      <c r="S129" s="97"/>
      <c r="T129" s="104" t="s">
        <v>123</v>
      </c>
      <c r="U129" s="85" t="s">
        <v>124</v>
      </c>
      <c r="V129" s="86" t="str">
        <f t="shared" si="20"/>
        <v>NR</v>
      </c>
      <c r="W129" s="100"/>
      <c r="X129" s="3"/>
      <c r="Y129" s="3"/>
      <c r="Z129" s="3"/>
      <c r="AA129" s="3"/>
      <c r="AB129" s="3"/>
      <c r="AC129" s="3"/>
      <c r="AD129" s="3"/>
    </row>
    <row r="130" spans="1:30" ht="16">
      <c r="A130" s="81"/>
      <c r="B130" s="309" t="s">
        <v>157</v>
      </c>
      <c r="C130" s="212" t="s">
        <v>148</v>
      </c>
      <c r="D130" s="91" t="s">
        <v>123</v>
      </c>
      <c r="E130" s="92" t="s">
        <v>124</v>
      </c>
      <c r="F130" s="86" t="str">
        <f t="shared" si="16"/>
        <v>NR</v>
      </c>
      <c r="G130" s="93"/>
      <c r="H130" s="91" t="s">
        <v>123</v>
      </c>
      <c r="I130" s="92" t="s">
        <v>124</v>
      </c>
      <c r="J130" s="86" t="str">
        <f t="shared" si="17"/>
        <v>NR</v>
      </c>
      <c r="K130" s="93"/>
      <c r="L130" s="91" t="s">
        <v>123</v>
      </c>
      <c r="M130" s="92" t="s">
        <v>124</v>
      </c>
      <c r="N130" s="86" t="str">
        <f t="shared" si="18"/>
        <v>NR</v>
      </c>
      <c r="O130" s="93"/>
      <c r="P130" s="91" t="s">
        <v>123</v>
      </c>
      <c r="Q130" s="92" t="s">
        <v>124</v>
      </c>
      <c r="R130" s="86" t="str">
        <f t="shared" si="19"/>
        <v>NR</v>
      </c>
      <c r="S130" s="93"/>
      <c r="T130" s="91" t="s">
        <v>123</v>
      </c>
      <c r="U130" s="92" t="s">
        <v>124</v>
      </c>
      <c r="V130" s="86" t="str">
        <f t="shared" si="20"/>
        <v>NR</v>
      </c>
      <c r="W130" s="90"/>
      <c r="X130" s="3"/>
      <c r="Y130" s="3"/>
      <c r="Z130" s="3"/>
      <c r="AA130" s="3"/>
      <c r="AB130" s="3"/>
      <c r="AC130" s="3"/>
      <c r="AD130" s="3"/>
    </row>
    <row r="131" spans="1:30" ht="16">
      <c r="A131" s="81"/>
      <c r="B131" s="310" t="s">
        <v>158</v>
      </c>
      <c r="C131" s="305" t="s">
        <v>152</v>
      </c>
      <c r="D131" s="104" t="s">
        <v>123</v>
      </c>
      <c r="E131" s="85" t="s">
        <v>124</v>
      </c>
      <c r="F131" s="86" t="str">
        <f t="shared" si="16"/>
        <v>NR</v>
      </c>
      <c r="G131" s="157"/>
      <c r="H131" s="104" t="s">
        <v>123</v>
      </c>
      <c r="I131" s="85" t="s">
        <v>124</v>
      </c>
      <c r="J131" s="86" t="str">
        <f t="shared" si="17"/>
        <v>NR</v>
      </c>
      <c r="K131" s="157"/>
      <c r="L131" s="104" t="s">
        <v>123</v>
      </c>
      <c r="M131" s="85" t="s">
        <v>124</v>
      </c>
      <c r="N131" s="86" t="str">
        <f t="shared" si="18"/>
        <v>NR</v>
      </c>
      <c r="O131" s="157"/>
      <c r="P131" s="104" t="s">
        <v>123</v>
      </c>
      <c r="Q131" s="85" t="s">
        <v>124</v>
      </c>
      <c r="R131" s="86" t="str">
        <f t="shared" si="19"/>
        <v>NR</v>
      </c>
      <c r="S131" s="157"/>
      <c r="T131" s="104" t="s">
        <v>123</v>
      </c>
      <c r="U131" s="85" t="s">
        <v>124</v>
      </c>
      <c r="V131" s="86" t="str">
        <f t="shared" si="20"/>
        <v>NR</v>
      </c>
      <c r="W131" s="304"/>
      <c r="X131" s="3"/>
      <c r="Y131" s="3"/>
      <c r="Z131" s="3"/>
      <c r="AA131" s="3"/>
      <c r="AB131" s="3"/>
      <c r="AC131" s="3"/>
      <c r="AD131" s="3"/>
    </row>
    <row r="132" spans="1:30" ht="27.75" customHeight="1">
      <c r="A132" s="115"/>
      <c r="B132" s="546" t="s">
        <v>297</v>
      </c>
      <c r="C132" s="547"/>
      <c r="D132" s="548" t="s">
        <v>160</v>
      </c>
      <c r="E132" s="549"/>
      <c r="F132" s="536"/>
      <c r="G132" s="550"/>
      <c r="H132" s="548" t="s">
        <v>160</v>
      </c>
      <c r="I132" s="549"/>
      <c r="J132" s="536"/>
      <c r="K132" s="550"/>
      <c r="L132" s="548" t="s">
        <v>160</v>
      </c>
      <c r="M132" s="549"/>
      <c r="N132" s="549"/>
      <c r="O132" s="550"/>
      <c r="P132" s="548" t="s">
        <v>160</v>
      </c>
      <c r="Q132" s="549"/>
      <c r="R132" s="549"/>
      <c r="S132" s="550"/>
      <c r="T132" s="548" t="s">
        <v>160</v>
      </c>
      <c r="U132" s="549"/>
      <c r="V132" s="549"/>
      <c r="W132" s="567"/>
      <c r="X132" s="10"/>
      <c r="Y132" s="10"/>
      <c r="Z132" s="10"/>
      <c r="AA132" s="10"/>
      <c r="AB132" s="10"/>
      <c r="AC132" s="10"/>
      <c r="AD132" s="10"/>
    </row>
    <row r="133" spans="1:30" ht="12.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row>
    <row r="134" spans="1:30" ht="27.75" customHeight="1">
      <c r="A134" s="63"/>
      <c r="B134" s="632" t="s">
        <v>298</v>
      </c>
      <c r="C134" s="606"/>
      <c r="D134" s="606"/>
      <c r="E134" s="606"/>
      <c r="F134" s="606"/>
      <c r="G134" s="542" t="s">
        <v>299</v>
      </c>
      <c r="H134" s="543"/>
      <c r="I134" s="543"/>
      <c r="J134" s="543"/>
      <c r="K134" s="543"/>
      <c r="L134" s="543"/>
      <c r="M134" s="543"/>
      <c r="N134" s="543"/>
      <c r="O134" s="543"/>
      <c r="P134" s="543"/>
      <c r="Q134" s="543"/>
      <c r="R134" s="543"/>
      <c r="S134" s="543"/>
      <c r="T134" s="543"/>
      <c r="U134" s="543"/>
      <c r="V134" s="543"/>
      <c r="W134" s="544"/>
      <c r="X134" s="62"/>
      <c r="Y134" s="62"/>
      <c r="Z134" s="62"/>
      <c r="AA134" s="62"/>
      <c r="AB134" s="62"/>
      <c r="AC134" s="62"/>
      <c r="AD134" s="62"/>
    </row>
    <row r="135" spans="1:30" ht="27.75" customHeight="1">
      <c r="A135" s="64"/>
      <c r="B135" s="553" t="str">
        <f>C160&amp;"-"&amp;C138&amp;"-"&amp;C140&amp;"-"&amp;C143</f>
        <v>IPP du référentiel-au choix-au choix-au choix</v>
      </c>
      <c r="C135" s="554"/>
      <c r="D135" s="65" t="str">
        <f>'Complet - Récapitulatif'!$H$9&amp;""&amp;"  :"</f>
        <v>Logiciel A  :</v>
      </c>
      <c r="E135" s="555" t="str">
        <f>'Complet - Récapitulatif'!$I$9</f>
        <v>Terminal Urgences</v>
      </c>
      <c r="F135" s="526"/>
      <c r="G135" s="527"/>
      <c r="H135" s="66" t="str">
        <f>'Complet - Récapitulatif'!$H$10&amp;""&amp;"  :"</f>
        <v>Logiciel B  :</v>
      </c>
      <c r="I135" s="596" t="str">
        <f>'Complet - Récapitulatif'!$I$10</f>
        <v>Logiciel facturation</v>
      </c>
      <c r="J135" s="526"/>
      <c r="K135" s="527"/>
      <c r="L135" s="67" t="str">
        <f>'Complet - Récapitulatif'!$H$11&amp;""&amp;"  :"</f>
        <v>Logiciel C  :</v>
      </c>
      <c r="M135" s="597" t="str">
        <f>'Complet - Récapitulatif'!$I$11</f>
        <v>Logiciel PMSI</v>
      </c>
      <c r="N135" s="526"/>
      <c r="O135" s="527"/>
      <c r="P135" s="68" t="str">
        <f>'Complet - Récapitulatif'!$H$12&amp;""&amp;"  :"</f>
        <v>Logiciel D  :</v>
      </c>
      <c r="Q135" s="525" t="str">
        <f>'Complet - Récapitulatif'!$I$12</f>
        <v>Logiciel Laboratoire</v>
      </c>
      <c r="R135" s="526"/>
      <c r="S135" s="527"/>
      <c r="T135" s="69" t="str">
        <f>'Complet - Récapitulatif'!$H$13&amp;""&amp;"  :"</f>
        <v>Logiciel E  :</v>
      </c>
      <c r="U135" s="598" t="str">
        <f>'Complet - Récapitulatif'!$I$13</f>
        <v>Logiciel Imagerie</v>
      </c>
      <c r="V135" s="526"/>
      <c r="W135" s="599"/>
      <c r="X135" s="10"/>
      <c r="Y135" s="10"/>
      <c r="Z135" s="10"/>
      <c r="AA135" s="10"/>
      <c r="AB135" s="10"/>
      <c r="AC135" s="10"/>
      <c r="AD135" s="10"/>
    </row>
    <row r="136" spans="1:30" ht="27.75" customHeight="1">
      <c r="A136" s="64"/>
      <c r="B136" s="70" t="s">
        <v>115</v>
      </c>
      <c r="C136" s="71" t="s">
        <v>116</v>
      </c>
      <c r="D136" s="72" t="s">
        <v>117</v>
      </c>
      <c r="E136" s="72" t="s">
        <v>118</v>
      </c>
      <c r="F136" s="73" t="s">
        <v>119</v>
      </c>
      <c r="G136" s="72" t="s">
        <v>120</v>
      </c>
      <c r="H136" s="74" t="s">
        <v>117</v>
      </c>
      <c r="I136" s="74" t="s">
        <v>118</v>
      </c>
      <c r="J136" s="74" t="s">
        <v>119</v>
      </c>
      <c r="K136" s="74" t="s">
        <v>120</v>
      </c>
      <c r="L136" s="75" t="s">
        <v>117</v>
      </c>
      <c r="M136" s="75" t="s">
        <v>118</v>
      </c>
      <c r="N136" s="75" t="s">
        <v>119</v>
      </c>
      <c r="O136" s="75" t="s">
        <v>120</v>
      </c>
      <c r="P136" s="76" t="s">
        <v>117</v>
      </c>
      <c r="Q136" s="77" t="s">
        <v>118</v>
      </c>
      <c r="R136" s="78" t="s">
        <v>119</v>
      </c>
      <c r="S136" s="78" t="s">
        <v>120</v>
      </c>
      <c r="T136" s="79" t="s">
        <v>117</v>
      </c>
      <c r="U136" s="79" t="s">
        <v>118</v>
      </c>
      <c r="V136" s="79" t="s">
        <v>119</v>
      </c>
      <c r="W136" s="80" t="s">
        <v>120</v>
      </c>
      <c r="X136" s="10"/>
      <c r="Y136" s="10"/>
      <c r="Z136" s="10"/>
      <c r="AA136" s="10"/>
      <c r="AB136" s="10"/>
      <c r="AC136" s="10"/>
      <c r="AD136" s="10"/>
    </row>
    <row r="137" spans="1:30" ht="16">
      <c r="A137" s="81"/>
      <c r="B137" s="82" t="s">
        <v>121</v>
      </c>
      <c r="C137" s="152" t="s">
        <v>122</v>
      </c>
      <c r="D137" s="84" t="s">
        <v>123</v>
      </c>
      <c r="E137" s="92" t="s">
        <v>124</v>
      </c>
      <c r="F137" s="86" t="str">
        <f t="shared" ref="F137:F163" si="21">IF(D137="Non Concerné","NC",IF(D137="Non supporté","NS",IF(E137="Non testé","NR",IF(E137="Intégration","OK",IF(E137="Echec","KO","-")))))</f>
        <v>NR</v>
      </c>
      <c r="G137" s="87"/>
      <c r="H137" s="84" t="s">
        <v>123</v>
      </c>
      <c r="I137" s="85" t="s">
        <v>124</v>
      </c>
      <c r="J137" s="86" t="str">
        <f t="shared" ref="J137:J163" si="22">IF(H137="Non Concerné","NC",IF(H137="Non supporté","NS",IF(I137="Non testé","NR",IF(I137="Intégration","OK",IF(I137="Echec","KO","-")))))</f>
        <v>NR</v>
      </c>
      <c r="K137" s="87"/>
      <c r="L137" s="84" t="s">
        <v>123</v>
      </c>
      <c r="M137" s="85" t="s">
        <v>124</v>
      </c>
      <c r="N137" s="86" t="str">
        <f t="shared" ref="N137:N163" si="23">IF(L137="Non Concerné","NC",IF(L137="Non supporté","NS",IF(M137="Non testé","NR",IF(M137="Intégration","OK",IF(M137="Echec","KO","-")))))</f>
        <v>NR</v>
      </c>
      <c r="O137" s="87"/>
      <c r="P137" s="84" t="s">
        <v>123</v>
      </c>
      <c r="Q137" s="85" t="s">
        <v>124</v>
      </c>
      <c r="R137" s="86" t="str">
        <f t="shared" ref="R137:R163" si="24">IF(P137="Non Concerné","NC",IF(P137="Non supporté","NS",IF(Q137="Non testé","NR",IF(Q137="Intégration","OK",IF(Q137="Echec","KO","-")))))</f>
        <v>NR</v>
      </c>
      <c r="S137" s="87"/>
      <c r="T137" s="84" t="s">
        <v>123</v>
      </c>
      <c r="U137" s="85" t="s">
        <v>124</v>
      </c>
      <c r="V137" s="86" t="str">
        <f t="shared" ref="V137:V163" si="25">IF(T137="Non Concerné","NC",IF(T137="Non supporté","NS",IF(U137="Non testé","NR",IF(U137="Intégration","OK",IF(U137="Echec","KO","-")))))</f>
        <v>NR</v>
      </c>
      <c r="W137" s="300"/>
      <c r="X137" s="3"/>
      <c r="Y137" s="3"/>
      <c r="Z137" s="3"/>
      <c r="AA137" s="3"/>
      <c r="AB137" s="3"/>
      <c r="AC137" s="3"/>
      <c r="AD137" s="3"/>
    </row>
    <row r="138" spans="1:30" ht="16">
      <c r="A138" s="81"/>
      <c r="B138" s="89" t="s">
        <v>125</v>
      </c>
      <c r="C138" s="153" t="s">
        <v>126</v>
      </c>
      <c r="D138" s="84" t="s">
        <v>123</v>
      </c>
      <c r="E138" s="85" t="s">
        <v>124</v>
      </c>
      <c r="F138" s="86" t="str">
        <f t="shared" si="21"/>
        <v>NR</v>
      </c>
      <c r="G138" s="93"/>
      <c r="H138" s="91" t="s">
        <v>123</v>
      </c>
      <c r="I138" s="92" t="s">
        <v>124</v>
      </c>
      <c r="J138" s="86" t="str">
        <f t="shared" si="22"/>
        <v>NR</v>
      </c>
      <c r="K138" s="93"/>
      <c r="L138" s="91" t="s">
        <v>123</v>
      </c>
      <c r="M138" s="92" t="s">
        <v>124</v>
      </c>
      <c r="N138" s="86" t="str">
        <f t="shared" si="23"/>
        <v>NR</v>
      </c>
      <c r="O138" s="93"/>
      <c r="P138" s="91" t="s">
        <v>123</v>
      </c>
      <c r="Q138" s="92" t="s">
        <v>124</v>
      </c>
      <c r="R138" s="86" t="str">
        <f t="shared" si="24"/>
        <v>NR</v>
      </c>
      <c r="S138" s="93"/>
      <c r="T138" s="91" t="s">
        <v>123</v>
      </c>
      <c r="U138" s="92" t="s">
        <v>124</v>
      </c>
      <c r="V138" s="86" t="str">
        <f t="shared" si="25"/>
        <v>NR</v>
      </c>
      <c r="W138" s="301"/>
      <c r="X138" s="3"/>
      <c r="Y138" s="3"/>
      <c r="Z138" s="3"/>
      <c r="AA138" s="3"/>
      <c r="AB138" s="3"/>
      <c r="AC138" s="3"/>
      <c r="AD138" s="3"/>
    </row>
    <row r="139" spans="1:30" ht="16">
      <c r="A139" s="81"/>
      <c r="B139" s="95" t="s">
        <v>127</v>
      </c>
      <c r="C139" s="154" t="s">
        <v>126</v>
      </c>
      <c r="D139" s="91" t="s">
        <v>123</v>
      </c>
      <c r="E139" s="92" t="s">
        <v>124</v>
      </c>
      <c r="F139" s="86" t="str">
        <f t="shared" si="21"/>
        <v>NR</v>
      </c>
      <c r="G139" s="97"/>
      <c r="H139" s="84" t="s">
        <v>123</v>
      </c>
      <c r="I139" s="85" t="s">
        <v>124</v>
      </c>
      <c r="J139" s="86" t="str">
        <f t="shared" si="22"/>
        <v>NR</v>
      </c>
      <c r="K139" s="97"/>
      <c r="L139" s="84" t="s">
        <v>123</v>
      </c>
      <c r="M139" s="85" t="s">
        <v>124</v>
      </c>
      <c r="N139" s="86" t="str">
        <f t="shared" si="23"/>
        <v>NR</v>
      </c>
      <c r="O139" s="97"/>
      <c r="P139" s="84" t="s">
        <v>123</v>
      </c>
      <c r="Q139" s="85" t="s">
        <v>124</v>
      </c>
      <c r="R139" s="86" t="str">
        <f t="shared" si="24"/>
        <v>NR</v>
      </c>
      <c r="S139" s="97"/>
      <c r="T139" s="84" t="s">
        <v>123</v>
      </c>
      <c r="U139" s="85" t="s">
        <v>124</v>
      </c>
      <c r="V139" s="86" t="str">
        <f t="shared" si="25"/>
        <v>NR</v>
      </c>
      <c r="W139" s="302"/>
      <c r="X139" s="3"/>
      <c r="Y139" s="3"/>
      <c r="Z139" s="3"/>
      <c r="AA139" s="3"/>
      <c r="AB139" s="3"/>
      <c r="AC139" s="3"/>
      <c r="AD139" s="3"/>
    </row>
    <row r="140" spans="1:30" ht="16">
      <c r="A140" s="81"/>
      <c r="B140" s="89" t="s">
        <v>128</v>
      </c>
      <c r="C140" s="153" t="s">
        <v>126</v>
      </c>
      <c r="D140" s="84" t="s">
        <v>123</v>
      </c>
      <c r="E140" s="85" t="s">
        <v>124</v>
      </c>
      <c r="F140" s="86" t="str">
        <f t="shared" si="21"/>
        <v>NR</v>
      </c>
      <c r="G140" s="93"/>
      <c r="H140" s="91" t="s">
        <v>123</v>
      </c>
      <c r="I140" s="92" t="s">
        <v>124</v>
      </c>
      <c r="J140" s="86" t="str">
        <f t="shared" si="22"/>
        <v>NR</v>
      </c>
      <c r="K140" s="93"/>
      <c r="L140" s="91" t="s">
        <v>123</v>
      </c>
      <c r="M140" s="92" t="s">
        <v>124</v>
      </c>
      <c r="N140" s="86" t="str">
        <f t="shared" si="23"/>
        <v>NR</v>
      </c>
      <c r="O140" s="93"/>
      <c r="P140" s="91" t="s">
        <v>123</v>
      </c>
      <c r="Q140" s="92" t="s">
        <v>124</v>
      </c>
      <c r="R140" s="86" t="str">
        <f t="shared" si="24"/>
        <v>NR</v>
      </c>
      <c r="S140" s="93"/>
      <c r="T140" s="91" t="s">
        <v>123</v>
      </c>
      <c r="U140" s="92" t="s">
        <v>124</v>
      </c>
      <c r="V140" s="86" t="str">
        <f t="shared" si="25"/>
        <v>NR</v>
      </c>
      <c r="W140" s="301"/>
      <c r="X140" s="3"/>
      <c r="Y140" s="3"/>
      <c r="Z140" s="3"/>
      <c r="AA140" s="3"/>
      <c r="AB140" s="3"/>
      <c r="AC140" s="3"/>
      <c r="AD140" s="3"/>
    </row>
    <row r="141" spans="1:30" ht="16">
      <c r="A141" s="81"/>
      <c r="B141" s="95" t="s">
        <v>129</v>
      </c>
      <c r="C141" s="154" t="s">
        <v>126</v>
      </c>
      <c r="D141" s="84" t="s">
        <v>123</v>
      </c>
      <c r="E141" s="92" t="s">
        <v>124</v>
      </c>
      <c r="F141" s="86" t="str">
        <f t="shared" si="21"/>
        <v>NR</v>
      </c>
      <c r="G141" s="97"/>
      <c r="H141" s="84" t="s">
        <v>123</v>
      </c>
      <c r="I141" s="85" t="s">
        <v>124</v>
      </c>
      <c r="J141" s="86" t="str">
        <f t="shared" si="22"/>
        <v>NR</v>
      </c>
      <c r="K141" s="97"/>
      <c r="L141" s="84" t="s">
        <v>123</v>
      </c>
      <c r="M141" s="85" t="s">
        <v>124</v>
      </c>
      <c r="N141" s="86" t="str">
        <f t="shared" si="23"/>
        <v>NR</v>
      </c>
      <c r="O141" s="97"/>
      <c r="P141" s="84" t="s">
        <v>123</v>
      </c>
      <c r="Q141" s="85" t="s">
        <v>124</v>
      </c>
      <c r="R141" s="86" t="str">
        <f t="shared" si="24"/>
        <v>NR</v>
      </c>
      <c r="S141" s="97"/>
      <c r="T141" s="84" t="s">
        <v>123</v>
      </c>
      <c r="U141" s="85" t="s">
        <v>124</v>
      </c>
      <c r="V141" s="86" t="str">
        <f t="shared" si="25"/>
        <v>NR</v>
      </c>
      <c r="W141" s="302"/>
      <c r="X141" s="3"/>
      <c r="Y141" s="3"/>
      <c r="Z141" s="3"/>
      <c r="AA141" s="3"/>
      <c r="AB141" s="3"/>
      <c r="AC141" s="3"/>
      <c r="AD141" s="3"/>
    </row>
    <row r="142" spans="1:30" ht="16">
      <c r="A142" s="81"/>
      <c r="B142" s="89" t="s">
        <v>130</v>
      </c>
      <c r="C142" s="153" t="s">
        <v>126</v>
      </c>
      <c r="D142" s="91" t="s">
        <v>123</v>
      </c>
      <c r="E142" s="85" t="s">
        <v>124</v>
      </c>
      <c r="F142" s="86" t="str">
        <f t="shared" si="21"/>
        <v>NR</v>
      </c>
      <c r="G142" s="93"/>
      <c r="H142" s="91" t="s">
        <v>123</v>
      </c>
      <c r="I142" s="92" t="s">
        <v>124</v>
      </c>
      <c r="J142" s="86" t="str">
        <f t="shared" si="22"/>
        <v>NR</v>
      </c>
      <c r="K142" s="93"/>
      <c r="L142" s="91" t="s">
        <v>123</v>
      </c>
      <c r="M142" s="92" t="s">
        <v>124</v>
      </c>
      <c r="N142" s="86" t="str">
        <f t="shared" si="23"/>
        <v>NR</v>
      </c>
      <c r="O142" s="93"/>
      <c r="P142" s="91" t="s">
        <v>123</v>
      </c>
      <c r="Q142" s="92" t="s">
        <v>124</v>
      </c>
      <c r="R142" s="86" t="str">
        <f t="shared" si="24"/>
        <v>NR</v>
      </c>
      <c r="S142" s="93"/>
      <c r="T142" s="91" t="s">
        <v>123</v>
      </c>
      <c r="U142" s="92" t="s">
        <v>124</v>
      </c>
      <c r="V142" s="86" t="str">
        <f t="shared" si="25"/>
        <v>NR</v>
      </c>
      <c r="W142" s="301"/>
      <c r="X142" s="3"/>
      <c r="Y142" s="3"/>
      <c r="Z142" s="3"/>
      <c r="AA142" s="3"/>
      <c r="AB142" s="3"/>
      <c r="AC142" s="3"/>
      <c r="AD142" s="3"/>
    </row>
    <row r="143" spans="1:30" ht="16">
      <c r="A143" s="81"/>
      <c r="B143" s="95" t="s">
        <v>131</v>
      </c>
      <c r="C143" s="154" t="s">
        <v>126</v>
      </c>
      <c r="D143" s="91" t="s">
        <v>123</v>
      </c>
      <c r="E143" s="92" t="s">
        <v>124</v>
      </c>
      <c r="F143" s="86" t="str">
        <f t="shared" si="21"/>
        <v>NR</v>
      </c>
      <c r="G143" s="97"/>
      <c r="H143" s="84" t="s">
        <v>123</v>
      </c>
      <c r="I143" s="85" t="s">
        <v>124</v>
      </c>
      <c r="J143" s="86" t="str">
        <f t="shared" si="22"/>
        <v>NR</v>
      </c>
      <c r="K143" s="97"/>
      <c r="L143" s="84" t="s">
        <v>123</v>
      </c>
      <c r="M143" s="85" t="s">
        <v>124</v>
      </c>
      <c r="N143" s="86" t="str">
        <f t="shared" si="23"/>
        <v>NR</v>
      </c>
      <c r="O143" s="97"/>
      <c r="P143" s="84" t="s">
        <v>123</v>
      </c>
      <c r="Q143" s="85" t="s">
        <v>124</v>
      </c>
      <c r="R143" s="86" t="str">
        <f t="shared" si="24"/>
        <v>NR</v>
      </c>
      <c r="S143" s="97"/>
      <c r="T143" s="84" t="s">
        <v>123</v>
      </c>
      <c r="U143" s="85" t="s">
        <v>124</v>
      </c>
      <c r="V143" s="86" t="str">
        <f t="shared" si="25"/>
        <v>NR</v>
      </c>
      <c r="W143" s="302"/>
      <c r="X143" s="3"/>
      <c r="Y143" s="3"/>
      <c r="Z143" s="3"/>
      <c r="AA143" s="3"/>
      <c r="AB143" s="3"/>
      <c r="AC143" s="3"/>
      <c r="AD143" s="3"/>
    </row>
    <row r="144" spans="1:30" ht="16">
      <c r="A144" s="81"/>
      <c r="B144" s="89" t="s">
        <v>132</v>
      </c>
      <c r="C144" s="153" t="s">
        <v>133</v>
      </c>
      <c r="D144" s="84" t="s">
        <v>123</v>
      </c>
      <c r="E144" s="85" t="s">
        <v>124</v>
      </c>
      <c r="F144" s="86" t="str">
        <f t="shared" si="21"/>
        <v>NR</v>
      </c>
      <c r="G144" s="93"/>
      <c r="H144" s="91" t="s">
        <v>123</v>
      </c>
      <c r="I144" s="92" t="s">
        <v>124</v>
      </c>
      <c r="J144" s="86" t="str">
        <f t="shared" si="22"/>
        <v>NR</v>
      </c>
      <c r="K144" s="93"/>
      <c r="L144" s="91" t="s">
        <v>123</v>
      </c>
      <c r="M144" s="92" t="s">
        <v>124</v>
      </c>
      <c r="N144" s="86" t="str">
        <f t="shared" si="23"/>
        <v>NR</v>
      </c>
      <c r="O144" s="93"/>
      <c r="P144" s="91" t="s">
        <v>123</v>
      </c>
      <c r="Q144" s="92" t="s">
        <v>124</v>
      </c>
      <c r="R144" s="86" t="str">
        <f t="shared" si="24"/>
        <v>NR</v>
      </c>
      <c r="S144" s="93"/>
      <c r="T144" s="91" t="s">
        <v>123</v>
      </c>
      <c r="U144" s="92" t="s">
        <v>124</v>
      </c>
      <c r="V144" s="86" t="str">
        <f t="shared" si="25"/>
        <v>NR</v>
      </c>
      <c r="W144" s="301"/>
      <c r="X144" s="3"/>
      <c r="Y144" s="3"/>
      <c r="Z144" s="3"/>
      <c r="AA144" s="3"/>
      <c r="AB144" s="3"/>
      <c r="AC144" s="3"/>
      <c r="AD144" s="3"/>
    </row>
    <row r="145" spans="1:30" ht="16">
      <c r="A145" s="81"/>
      <c r="B145" s="95" t="s">
        <v>134</v>
      </c>
      <c r="C145" s="154" t="s">
        <v>126</v>
      </c>
      <c r="D145" s="84" t="s">
        <v>123</v>
      </c>
      <c r="E145" s="92" t="s">
        <v>124</v>
      </c>
      <c r="F145" s="86" t="str">
        <f t="shared" si="21"/>
        <v>NR</v>
      </c>
      <c r="G145" s="97"/>
      <c r="H145" s="84" t="s">
        <v>123</v>
      </c>
      <c r="I145" s="85" t="s">
        <v>124</v>
      </c>
      <c r="J145" s="86" t="str">
        <f t="shared" si="22"/>
        <v>NR</v>
      </c>
      <c r="K145" s="97"/>
      <c r="L145" s="84" t="s">
        <v>123</v>
      </c>
      <c r="M145" s="85" t="s">
        <v>124</v>
      </c>
      <c r="N145" s="86" t="str">
        <f t="shared" si="23"/>
        <v>NR</v>
      </c>
      <c r="O145" s="97"/>
      <c r="P145" s="84" t="s">
        <v>123</v>
      </c>
      <c r="Q145" s="85" t="s">
        <v>124</v>
      </c>
      <c r="R145" s="86" t="str">
        <f t="shared" si="24"/>
        <v>NR</v>
      </c>
      <c r="S145" s="97"/>
      <c r="T145" s="84" t="s">
        <v>123</v>
      </c>
      <c r="U145" s="85" t="s">
        <v>124</v>
      </c>
      <c r="V145" s="86" t="str">
        <f t="shared" si="25"/>
        <v>NR</v>
      </c>
      <c r="W145" s="302"/>
      <c r="X145" s="3"/>
      <c r="Y145" s="3"/>
      <c r="Z145" s="3"/>
      <c r="AA145" s="3"/>
      <c r="AB145" s="3"/>
      <c r="AC145" s="3"/>
      <c r="AD145" s="3"/>
    </row>
    <row r="146" spans="1:30" ht="16">
      <c r="A146" s="81"/>
      <c r="B146" s="89" t="s">
        <v>135</v>
      </c>
      <c r="C146" s="153" t="s">
        <v>126</v>
      </c>
      <c r="D146" s="91" t="s">
        <v>123</v>
      </c>
      <c r="E146" s="85" t="s">
        <v>124</v>
      </c>
      <c r="F146" s="86" t="str">
        <f t="shared" si="21"/>
        <v>NR</v>
      </c>
      <c r="G146" s="93"/>
      <c r="H146" s="91" t="s">
        <v>123</v>
      </c>
      <c r="I146" s="92" t="s">
        <v>124</v>
      </c>
      <c r="J146" s="86" t="str">
        <f t="shared" si="22"/>
        <v>NR</v>
      </c>
      <c r="K146" s="93"/>
      <c r="L146" s="91" t="s">
        <v>123</v>
      </c>
      <c r="M146" s="92" t="s">
        <v>124</v>
      </c>
      <c r="N146" s="86" t="str">
        <f t="shared" si="23"/>
        <v>NR</v>
      </c>
      <c r="O146" s="93"/>
      <c r="P146" s="91" t="s">
        <v>123</v>
      </c>
      <c r="Q146" s="92" t="s">
        <v>124</v>
      </c>
      <c r="R146" s="86" t="str">
        <f t="shared" si="24"/>
        <v>NR</v>
      </c>
      <c r="S146" s="93"/>
      <c r="T146" s="91" t="s">
        <v>123</v>
      </c>
      <c r="U146" s="92" t="s">
        <v>124</v>
      </c>
      <c r="V146" s="86" t="str">
        <f t="shared" si="25"/>
        <v>NR</v>
      </c>
      <c r="W146" s="301"/>
      <c r="X146" s="3"/>
      <c r="Y146" s="3"/>
      <c r="Z146" s="3"/>
      <c r="AA146" s="3"/>
      <c r="AB146" s="3"/>
      <c r="AC146" s="3"/>
      <c r="AD146" s="3"/>
    </row>
    <row r="147" spans="1:30" ht="16">
      <c r="A147" s="81"/>
      <c r="B147" s="95" t="s">
        <v>136</v>
      </c>
      <c r="C147" s="154" t="s">
        <v>126</v>
      </c>
      <c r="D147" s="84" t="s">
        <v>123</v>
      </c>
      <c r="E147" s="92" t="s">
        <v>124</v>
      </c>
      <c r="F147" s="86" t="str">
        <f t="shared" si="21"/>
        <v>NR</v>
      </c>
      <c r="G147" s="97"/>
      <c r="H147" s="84" t="s">
        <v>123</v>
      </c>
      <c r="I147" s="85" t="s">
        <v>124</v>
      </c>
      <c r="J147" s="86" t="str">
        <f t="shared" si="22"/>
        <v>NR</v>
      </c>
      <c r="K147" s="97"/>
      <c r="L147" s="84" t="s">
        <v>123</v>
      </c>
      <c r="M147" s="85" t="s">
        <v>124</v>
      </c>
      <c r="N147" s="86" t="str">
        <f t="shared" si="23"/>
        <v>NR</v>
      </c>
      <c r="O147" s="97"/>
      <c r="P147" s="84" t="s">
        <v>123</v>
      </c>
      <c r="Q147" s="85" t="s">
        <v>124</v>
      </c>
      <c r="R147" s="86" t="str">
        <f t="shared" si="24"/>
        <v>NR</v>
      </c>
      <c r="S147" s="97"/>
      <c r="T147" s="84" t="s">
        <v>123</v>
      </c>
      <c r="U147" s="85" t="s">
        <v>124</v>
      </c>
      <c r="V147" s="86" t="str">
        <f t="shared" si="25"/>
        <v>NR</v>
      </c>
      <c r="W147" s="302"/>
      <c r="X147" s="3"/>
      <c r="Y147" s="3"/>
      <c r="Z147" s="3"/>
      <c r="AA147" s="3"/>
      <c r="AB147" s="3"/>
      <c r="AC147" s="3"/>
      <c r="AD147" s="3"/>
    </row>
    <row r="148" spans="1:30" ht="16">
      <c r="A148" s="81"/>
      <c r="B148" s="89" t="s">
        <v>137</v>
      </c>
      <c r="C148" s="153" t="s">
        <v>126</v>
      </c>
      <c r="D148" s="91" t="s">
        <v>123</v>
      </c>
      <c r="E148" s="85" t="s">
        <v>124</v>
      </c>
      <c r="F148" s="86" t="str">
        <f t="shared" si="21"/>
        <v>NR</v>
      </c>
      <c r="G148" s="93"/>
      <c r="H148" s="91" t="s">
        <v>123</v>
      </c>
      <c r="I148" s="92" t="s">
        <v>124</v>
      </c>
      <c r="J148" s="86" t="str">
        <f t="shared" si="22"/>
        <v>NR</v>
      </c>
      <c r="K148" s="93"/>
      <c r="L148" s="91" t="s">
        <v>123</v>
      </c>
      <c r="M148" s="92" t="s">
        <v>124</v>
      </c>
      <c r="N148" s="86" t="str">
        <f t="shared" si="23"/>
        <v>NR</v>
      </c>
      <c r="O148" s="93"/>
      <c r="P148" s="91" t="s">
        <v>123</v>
      </c>
      <c r="Q148" s="92" t="s">
        <v>124</v>
      </c>
      <c r="R148" s="86" t="str">
        <f t="shared" si="24"/>
        <v>NR</v>
      </c>
      <c r="S148" s="93"/>
      <c r="T148" s="91" t="s">
        <v>123</v>
      </c>
      <c r="U148" s="92" t="s">
        <v>124</v>
      </c>
      <c r="V148" s="86" t="str">
        <f t="shared" si="25"/>
        <v>NR</v>
      </c>
      <c r="W148" s="301"/>
      <c r="X148" s="3"/>
      <c r="Y148" s="3"/>
      <c r="Z148" s="3"/>
      <c r="AA148" s="3"/>
      <c r="AB148" s="3"/>
      <c r="AC148" s="3"/>
      <c r="AD148" s="3"/>
    </row>
    <row r="149" spans="1:30" ht="16">
      <c r="A149" s="81"/>
      <c r="B149" s="95" t="s">
        <v>138</v>
      </c>
      <c r="C149" s="154" t="s">
        <v>126</v>
      </c>
      <c r="D149" s="84" t="s">
        <v>123</v>
      </c>
      <c r="E149" s="92" t="s">
        <v>124</v>
      </c>
      <c r="F149" s="86" t="str">
        <f t="shared" si="21"/>
        <v>NR</v>
      </c>
      <c r="G149" s="97"/>
      <c r="H149" s="84" t="s">
        <v>123</v>
      </c>
      <c r="I149" s="85" t="s">
        <v>124</v>
      </c>
      <c r="J149" s="86" t="str">
        <f t="shared" si="22"/>
        <v>NR</v>
      </c>
      <c r="K149" s="97"/>
      <c r="L149" s="84" t="s">
        <v>123</v>
      </c>
      <c r="M149" s="85" t="s">
        <v>124</v>
      </c>
      <c r="N149" s="86" t="str">
        <f t="shared" si="23"/>
        <v>NR</v>
      </c>
      <c r="O149" s="97"/>
      <c r="P149" s="84" t="s">
        <v>123</v>
      </c>
      <c r="Q149" s="85" t="s">
        <v>124</v>
      </c>
      <c r="R149" s="86" t="str">
        <f t="shared" si="24"/>
        <v>NR</v>
      </c>
      <c r="S149" s="97"/>
      <c r="T149" s="84" t="s">
        <v>123</v>
      </c>
      <c r="U149" s="85" t="s">
        <v>124</v>
      </c>
      <c r="V149" s="86" t="str">
        <f t="shared" si="25"/>
        <v>NR</v>
      </c>
      <c r="W149" s="302"/>
      <c r="X149" s="3"/>
      <c r="Y149" s="3"/>
      <c r="Z149" s="3"/>
      <c r="AA149" s="3"/>
      <c r="AB149" s="3"/>
      <c r="AC149" s="3"/>
      <c r="AD149" s="3"/>
    </row>
    <row r="150" spans="1:30" ht="16">
      <c r="A150" s="81"/>
      <c r="B150" s="89" t="s">
        <v>139</v>
      </c>
      <c r="C150" s="153" t="s">
        <v>126</v>
      </c>
      <c r="D150" s="91" t="s">
        <v>123</v>
      </c>
      <c r="E150" s="85" t="s">
        <v>124</v>
      </c>
      <c r="F150" s="86" t="str">
        <f t="shared" si="21"/>
        <v>NR</v>
      </c>
      <c r="G150" s="93"/>
      <c r="H150" s="91" t="s">
        <v>123</v>
      </c>
      <c r="I150" s="92" t="s">
        <v>124</v>
      </c>
      <c r="J150" s="86" t="str">
        <f t="shared" si="22"/>
        <v>NR</v>
      </c>
      <c r="K150" s="93"/>
      <c r="L150" s="91" t="s">
        <v>123</v>
      </c>
      <c r="M150" s="92" t="s">
        <v>124</v>
      </c>
      <c r="N150" s="86" t="str">
        <f t="shared" si="23"/>
        <v>NR</v>
      </c>
      <c r="O150" s="93"/>
      <c r="P150" s="91" t="s">
        <v>123</v>
      </c>
      <c r="Q150" s="92" t="s">
        <v>124</v>
      </c>
      <c r="R150" s="86" t="str">
        <f t="shared" si="24"/>
        <v>NR</v>
      </c>
      <c r="S150" s="93"/>
      <c r="T150" s="91" t="s">
        <v>123</v>
      </c>
      <c r="U150" s="92" t="s">
        <v>124</v>
      </c>
      <c r="V150" s="86" t="str">
        <f t="shared" si="25"/>
        <v>NR</v>
      </c>
      <c r="W150" s="301"/>
      <c r="X150" s="3"/>
      <c r="Y150" s="3"/>
      <c r="Z150" s="3"/>
      <c r="AA150" s="3"/>
      <c r="AB150" s="3"/>
      <c r="AC150" s="3"/>
      <c r="AD150" s="3"/>
    </row>
    <row r="151" spans="1:30" ht="16">
      <c r="A151" s="81"/>
      <c r="B151" s="95" t="s">
        <v>140</v>
      </c>
      <c r="C151" s="154" t="s">
        <v>126</v>
      </c>
      <c r="D151" s="84" t="s">
        <v>123</v>
      </c>
      <c r="E151" s="92" t="s">
        <v>124</v>
      </c>
      <c r="F151" s="86" t="str">
        <f t="shared" si="21"/>
        <v>NR</v>
      </c>
      <c r="G151" s="97"/>
      <c r="H151" s="84" t="s">
        <v>123</v>
      </c>
      <c r="I151" s="85" t="s">
        <v>124</v>
      </c>
      <c r="J151" s="86" t="str">
        <f t="shared" si="22"/>
        <v>NR</v>
      </c>
      <c r="K151" s="97"/>
      <c r="L151" s="84" t="s">
        <v>123</v>
      </c>
      <c r="M151" s="85" t="s">
        <v>124</v>
      </c>
      <c r="N151" s="86" t="str">
        <f t="shared" si="23"/>
        <v>NR</v>
      </c>
      <c r="O151" s="97"/>
      <c r="P151" s="84" t="s">
        <v>123</v>
      </c>
      <c r="Q151" s="85" t="s">
        <v>124</v>
      </c>
      <c r="R151" s="86" t="str">
        <f t="shared" si="24"/>
        <v>NR</v>
      </c>
      <c r="S151" s="97"/>
      <c r="T151" s="84" t="s">
        <v>123</v>
      </c>
      <c r="U151" s="85" t="s">
        <v>124</v>
      </c>
      <c r="V151" s="86" t="str">
        <f t="shared" si="25"/>
        <v>NR</v>
      </c>
      <c r="W151" s="302"/>
      <c r="X151" s="3"/>
      <c r="Y151" s="3"/>
      <c r="Z151" s="3"/>
      <c r="AA151" s="3"/>
      <c r="AB151" s="3"/>
      <c r="AC151" s="3"/>
      <c r="AD151" s="3"/>
    </row>
    <row r="152" spans="1:30" ht="16">
      <c r="A152" s="81"/>
      <c r="B152" s="89" t="s">
        <v>141</v>
      </c>
      <c r="C152" s="153" t="s">
        <v>126</v>
      </c>
      <c r="D152" s="91" t="s">
        <v>123</v>
      </c>
      <c r="E152" s="85" t="s">
        <v>124</v>
      </c>
      <c r="F152" s="86" t="str">
        <f t="shared" si="21"/>
        <v>NR</v>
      </c>
      <c r="G152" s="93"/>
      <c r="H152" s="91" t="s">
        <v>123</v>
      </c>
      <c r="I152" s="92" t="s">
        <v>124</v>
      </c>
      <c r="J152" s="86" t="str">
        <f t="shared" si="22"/>
        <v>NR</v>
      </c>
      <c r="K152" s="93"/>
      <c r="L152" s="91" t="s">
        <v>123</v>
      </c>
      <c r="M152" s="92" t="s">
        <v>124</v>
      </c>
      <c r="N152" s="86" t="str">
        <f t="shared" si="23"/>
        <v>NR</v>
      </c>
      <c r="O152" s="93"/>
      <c r="P152" s="91" t="s">
        <v>123</v>
      </c>
      <c r="Q152" s="92" t="s">
        <v>124</v>
      </c>
      <c r="R152" s="86" t="str">
        <f t="shared" si="24"/>
        <v>NR</v>
      </c>
      <c r="S152" s="93"/>
      <c r="T152" s="91" t="s">
        <v>123</v>
      </c>
      <c r="U152" s="92" t="s">
        <v>124</v>
      </c>
      <c r="V152" s="86" t="str">
        <f t="shared" si="25"/>
        <v>NR</v>
      </c>
      <c r="W152" s="301"/>
      <c r="X152" s="3"/>
      <c r="Y152" s="3"/>
      <c r="Z152" s="3"/>
      <c r="AA152" s="3"/>
      <c r="AB152" s="3"/>
      <c r="AC152" s="3"/>
      <c r="AD152" s="3"/>
    </row>
    <row r="153" spans="1:30" ht="16">
      <c r="A153" s="81"/>
      <c r="B153" s="95" t="s">
        <v>142</v>
      </c>
      <c r="C153" s="154" t="s">
        <v>126</v>
      </c>
      <c r="D153" s="84" t="s">
        <v>123</v>
      </c>
      <c r="E153" s="92" t="s">
        <v>124</v>
      </c>
      <c r="F153" s="86" t="str">
        <f t="shared" si="21"/>
        <v>NR</v>
      </c>
      <c r="G153" s="97"/>
      <c r="H153" s="84" t="s">
        <v>123</v>
      </c>
      <c r="I153" s="85" t="s">
        <v>124</v>
      </c>
      <c r="J153" s="86" t="str">
        <f t="shared" si="22"/>
        <v>NR</v>
      </c>
      <c r="K153" s="97"/>
      <c r="L153" s="84" t="s">
        <v>123</v>
      </c>
      <c r="M153" s="85" t="s">
        <v>124</v>
      </c>
      <c r="N153" s="86" t="str">
        <f t="shared" si="23"/>
        <v>NR</v>
      </c>
      <c r="O153" s="97"/>
      <c r="P153" s="84" t="s">
        <v>123</v>
      </c>
      <c r="Q153" s="85" t="s">
        <v>124</v>
      </c>
      <c r="R153" s="86" t="str">
        <f t="shared" si="24"/>
        <v>NR</v>
      </c>
      <c r="S153" s="97"/>
      <c r="T153" s="84" t="s">
        <v>123</v>
      </c>
      <c r="U153" s="85" t="s">
        <v>124</v>
      </c>
      <c r="V153" s="86" t="str">
        <f t="shared" si="25"/>
        <v>NR</v>
      </c>
      <c r="W153" s="302"/>
      <c r="X153" s="3"/>
      <c r="Y153" s="3"/>
      <c r="Z153" s="3"/>
      <c r="AA153" s="3"/>
      <c r="AB153" s="3"/>
      <c r="AC153" s="3"/>
      <c r="AD153" s="3"/>
    </row>
    <row r="154" spans="1:30" ht="16">
      <c r="A154" s="81"/>
      <c r="B154" s="89" t="s">
        <v>143</v>
      </c>
      <c r="C154" s="153" t="s">
        <v>126</v>
      </c>
      <c r="D154" s="91" t="s">
        <v>123</v>
      </c>
      <c r="E154" s="85" t="s">
        <v>124</v>
      </c>
      <c r="F154" s="86" t="str">
        <f t="shared" si="21"/>
        <v>NR</v>
      </c>
      <c r="G154" s="93"/>
      <c r="H154" s="91" t="s">
        <v>123</v>
      </c>
      <c r="I154" s="92" t="s">
        <v>124</v>
      </c>
      <c r="J154" s="86" t="str">
        <f t="shared" si="22"/>
        <v>NR</v>
      </c>
      <c r="K154" s="93"/>
      <c r="L154" s="91" t="s">
        <v>123</v>
      </c>
      <c r="M154" s="92" t="s">
        <v>124</v>
      </c>
      <c r="N154" s="86" t="str">
        <f t="shared" si="23"/>
        <v>NR</v>
      </c>
      <c r="O154" s="93"/>
      <c r="P154" s="91" t="s">
        <v>123</v>
      </c>
      <c r="Q154" s="92" t="s">
        <v>124</v>
      </c>
      <c r="R154" s="86" t="str">
        <f t="shared" si="24"/>
        <v>NR</v>
      </c>
      <c r="S154" s="93"/>
      <c r="T154" s="91" t="s">
        <v>123</v>
      </c>
      <c r="U154" s="92" t="s">
        <v>124</v>
      </c>
      <c r="V154" s="86" t="str">
        <f t="shared" si="25"/>
        <v>NR</v>
      </c>
      <c r="W154" s="301"/>
      <c r="X154" s="3"/>
      <c r="Y154" s="3"/>
      <c r="Z154" s="3"/>
      <c r="AA154" s="3"/>
      <c r="AB154" s="3"/>
      <c r="AC154" s="3"/>
      <c r="AD154" s="3"/>
    </row>
    <row r="155" spans="1:30" ht="16">
      <c r="A155" s="81"/>
      <c r="B155" s="95" t="s">
        <v>144</v>
      </c>
      <c r="C155" s="154" t="s">
        <v>126</v>
      </c>
      <c r="D155" s="84" t="s">
        <v>123</v>
      </c>
      <c r="E155" s="92" t="s">
        <v>124</v>
      </c>
      <c r="F155" s="86" t="str">
        <f t="shared" si="21"/>
        <v>NR</v>
      </c>
      <c r="G155" s="97"/>
      <c r="H155" s="84" t="s">
        <v>123</v>
      </c>
      <c r="I155" s="85" t="s">
        <v>124</v>
      </c>
      <c r="J155" s="86" t="str">
        <f t="shared" si="22"/>
        <v>NR</v>
      </c>
      <c r="K155" s="97"/>
      <c r="L155" s="84" t="s">
        <v>123</v>
      </c>
      <c r="M155" s="85" t="s">
        <v>124</v>
      </c>
      <c r="N155" s="86" t="str">
        <f t="shared" si="23"/>
        <v>NR</v>
      </c>
      <c r="O155" s="97"/>
      <c r="P155" s="84" t="s">
        <v>123</v>
      </c>
      <c r="Q155" s="85" t="s">
        <v>124</v>
      </c>
      <c r="R155" s="86" t="str">
        <f t="shared" si="24"/>
        <v>NR</v>
      </c>
      <c r="S155" s="97"/>
      <c r="T155" s="84" t="s">
        <v>123</v>
      </c>
      <c r="U155" s="85" t="s">
        <v>124</v>
      </c>
      <c r="V155" s="86" t="str">
        <f t="shared" si="25"/>
        <v>NR</v>
      </c>
      <c r="W155" s="302"/>
      <c r="X155" s="3"/>
      <c r="Y155" s="3"/>
      <c r="Z155" s="3"/>
      <c r="AA155" s="3"/>
      <c r="AB155" s="3"/>
      <c r="AC155" s="3"/>
      <c r="AD155" s="3"/>
    </row>
    <row r="156" spans="1:30" ht="16">
      <c r="A156" s="81"/>
      <c r="B156" s="89" t="s">
        <v>145</v>
      </c>
      <c r="C156" s="153" t="s">
        <v>126</v>
      </c>
      <c r="D156" s="91" t="s">
        <v>123</v>
      </c>
      <c r="E156" s="85" t="s">
        <v>124</v>
      </c>
      <c r="F156" s="86" t="str">
        <f t="shared" si="21"/>
        <v>NR</v>
      </c>
      <c r="G156" s="90"/>
      <c r="H156" s="91" t="s">
        <v>123</v>
      </c>
      <c r="I156" s="92" t="s">
        <v>124</v>
      </c>
      <c r="J156" s="86" t="str">
        <f t="shared" si="22"/>
        <v>NR</v>
      </c>
      <c r="K156" s="90"/>
      <c r="L156" s="91" t="s">
        <v>123</v>
      </c>
      <c r="M156" s="92" t="s">
        <v>124</v>
      </c>
      <c r="N156" s="86" t="str">
        <f t="shared" si="23"/>
        <v>NR</v>
      </c>
      <c r="O156" s="90"/>
      <c r="P156" s="91" t="s">
        <v>123</v>
      </c>
      <c r="Q156" s="92" t="s">
        <v>124</v>
      </c>
      <c r="R156" s="86" t="str">
        <f t="shared" si="24"/>
        <v>NR</v>
      </c>
      <c r="S156" s="90"/>
      <c r="T156" s="91" t="s">
        <v>123</v>
      </c>
      <c r="U156" s="92" t="s">
        <v>124</v>
      </c>
      <c r="V156" s="86" t="str">
        <f t="shared" si="25"/>
        <v>NR</v>
      </c>
      <c r="W156" s="301"/>
      <c r="X156" s="3"/>
      <c r="Y156" s="3"/>
      <c r="Z156" s="3"/>
      <c r="AA156" s="3"/>
      <c r="AB156" s="3"/>
      <c r="AC156" s="3"/>
      <c r="AD156" s="3"/>
    </row>
    <row r="157" spans="1:30" ht="16">
      <c r="A157" s="81"/>
      <c r="B157" s="95" t="s">
        <v>146</v>
      </c>
      <c r="C157" s="154" t="s">
        <v>126</v>
      </c>
      <c r="D157" s="84" t="s">
        <v>123</v>
      </c>
      <c r="E157" s="92" t="s">
        <v>124</v>
      </c>
      <c r="F157" s="86" t="str">
        <f t="shared" si="21"/>
        <v>NR</v>
      </c>
      <c r="G157" s="100"/>
      <c r="H157" s="84" t="s">
        <v>123</v>
      </c>
      <c r="I157" s="85" t="s">
        <v>124</v>
      </c>
      <c r="J157" s="86" t="str">
        <f t="shared" si="22"/>
        <v>NR</v>
      </c>
      <c r="K157" s="100"/>
      <c r="L157" s="84" t="s">
        <v>123</v>
      </c>
      <c r="M157" s="85" t="s">
        <v>124</v>
      </c>
      <c r="N157" s="86" t="str">
        <f t="shared" si="23"/>
        <v>NR</v>
      </c>
      <c r="O157" s="100"/>
      <c r="P157" s="84" t="s">
        <v>123</v>
      </c>
      <c r="Q157" s="85" t="s">
        <v>124</v>
      </c>
      <c r="R157" s="86" t="str">
        <f t="shared" si="24"/>
        <v>NR</v>
      </c>
      <c r="S157" s="100"/>
      <c r="T157" s="84" t="s">
        <v>123</v>
      </c>
      <c r="U157" s="85" t="s">
        <v>124</v>
      </c>
      <c r="V157" s="86" t="str">
        <f t="shared" si="25"/>
        <v>NR</v>
      </c>
      <c r="W157" s="302"/>
      <c r="X157" s="3"/>
      <c r="Y157" s="3"/>
      <c r="Z157" s="3"/>
      <c r="AA157" s="3"/>
      <c r="AB157" s="3"/>
      <c r="AC157" s="3"/>
      <c r="AD157" s="3"/>
    </row>
    <row r="158" spans="1:30" ht="16">
      <c r="A158" s="81"/>
      <c r="B158" s="89" t="s">
        <v>147</v>
      </c>
      <c r="C158" s="101" t="s">
        <v>148</v>
      </c>
      <c r="D158" s="102" t="s">
        <v>149</v>
      </c>
      <c r="E158" s="103" t="s">
        <v>150</v>
      </c>
      <c r="F158" s="86" t="str">
        <f t="shared" si="21"/>
        <v>NC</v>
      </c>
      <c r="G158" s="93"/>
      <c r="H158" s="102" t="s">
        <v>149</v>
      </c>
      <c r="I158" s="103" t="s">
        <v>150</v>
      </c>
      <c r="J158" s="86" t="str">
        <f t="shared" si="22"/>
        <v>NC</v>
      </c>
      <c r="K158" s="93"/>
      <c r="L158" s="102" t="s">
        <v>149</v>
      </c>
      <c r="M158" s="103" t="s">
        <v>150</v>
      </c>
      <c r="N158" s="86" t="str">
        <f t="shared" si="23"/>
        <v>NC</v>
      </c>
      <c r="O158" s="93"/>
      <c r="P158" s="102" t="s">
        <v>149</v>
      </c>
      <c r="Q158" s="103" t="s">
        <v>150</v>
      </c>
      <c r="R158" s="86" t="str">
        <f t="shared" si="24"/>
        <v>NC</v>
      </c>
      <c r="S158" s="93"/>
      <c r="T158" s="102" t="s">
        <v>149</v>
      </c>
      <c r="U158" s="103" t="s">
        <v>150</v>
      </c>
      <c r="V158" s="86" t="str">
        <f t="shared" si="25"/>
        <v>NC</v>
      </c>
      <c r="W158" s="301"/>
      <c r="X158" s="3"/>
      <c r="Y158" s="3"/>
      <c r="Z158" s="3"/>
      <c r="AA158" s="3"/>
      <c r="AB158" s="3"/>
      <c r="AC158" s="3"/>
      <c r="AD158" s="3"/>
    </row>
    <row r="159" spans="1:30" ht="16">
      <c r="A159" s="81"/>
      <c r="B159" s="95" t="s">
        <v>151</v>
      </c>
      <c r="C159" s="153" t="s">
        <v>152</v>
      </c>
      <c r="D159" s="104" t="s">
        <v>149</v>
      </c>
      <c r="E159" s="85" t="s">
        <v>149</v>
      </c>
      <c r="F159" s="86" t="str">
        <f t="shared" si="21"/>
        <v>NC</v>
      </c>
      <c r="G159" s="97"/>
      <c r="H159" s="104" t="s">
        <v>149</v>
      </c>
      <c r="I159" s="85" t="s">
        <v>149</v>
      </c>
      <c r="J159" s="86" t="str">
        <f t="shared" si="22"/>
        <v>NC</v>
      </c>
      <c r="K159" s="97"/>
      <c r="L159" s="104" t="s">
        <v>149</v>
      </c>
      <c r="M159" s="85" t="s">
        <v>149</v>
      </c>
      <c r="N159" s="86" t="str">
        <f t="shared" si="23"/>
        <v>NC</v>
      </c>
      <c r="O159" s="97"/>
      <c r="P159" s="104" t="s">
        <v>149</v>
      </c>
      <c r="Q159" s="85" t="s">
        <v>149</v>
      </c>
      <c r="R159" s="86" t="str">
        <f t="shared" si="24"/>
        <v>NC</v>
      </c>
      <c r="S159" s="97"/>
      <c r="T159" s="104" t="s">
        <v>149</v>
      </c>
      <c r="U159" s="85" t="s">
        <v>149</v>
      </c>
      <c r="V159" s="86" t="str">
        <f t="shared" si="25"/>
        <v>NC</v>
      </c>
      <c r="W159" s="313"/>
      <c r="X159" s="3"/>
      <c r="Y159" s="3"/>
      <c r="Z159" s="3"/>
      <c r="AA159" s="3"/>
      <c r="AB159" s="3"/>
      <c r="AC159" s="3"/>
      <c r="AD159" s="3"/>
    </row>
    <row r="160" spans="1:30" ht="16">
      <c r="A160" s="81"/>
      <c r="B160" s="89" t="s">
        <v>153</v>
      </c>
      <c r="C160" s="154" t="s">
        <v>154</v>
      </c>
      <c r="D160" s="91" t="s">
        <v>123</v>
      </c>
      <c r="E160" s="85" t="s">
        <v>124</v>
      </c>
      <c r="F160" s="86" t="str">
        <f t="shared" si="21"/>
        <v>NR</v>
      </c>
      <c r="G160" s="93"/>
      <c r="H160" s="91" t="s">
        <v>123</v>
      </c>
      <c r="I160" s="92" t="s">
        <v>124</v>
      </c>
      <c r="J160" s="86" t="str">
        <f t="shared" si="22"/>
        <v>NR</v>
      </c>
      <c r="K160" s="93"/>
      <c r="L160" s="91" t="s">
        <v>123</v>
      </c>
      <c r="M160" s="92" t="s">
        <v>124</v>
      </c>
      <c r="N160" s="86" t="str">
        <f t="shared" si="23"/>
        <v>NR</v>
      </c>
      <c r="O160" s="93"/>
      <c r="P160" s="91" t="s">
        <v>123</v>
      </c>
      <c r="Q160" s="92" t="s">
        <v>124</v>
      </c>
      <c r="R160" s="86" t="str">
        <f t="shared" si="24"/>
        <v>NR</v>
      </c>
      <c r="S160" s="93"/>
      <c r="T160" s="91" t="s">
        <v>123</v>
      </c>
      <c r="U160" s="92" t="s">
        <v>124</v>
      </c>
      <c r="V160" s="86" t="str">
        <f t="shared" si="25"/>
        <v>NR</v>
      </c>
      <c r="W160" s="313"/>
      <c r="X160" s="3"/>
      <c r="Y160" s="3"/>
      <c r="Z160" s="3"/>
      <c r="AA160" s="3"/>
      <c r="AB160" s="3"/>
      <c r="AC160" s="3"/>
      <c r="AD160" s="3"/>
    </row>
    <row r="161" spans="1:30" ht="16">
      <c r="A161" s="81"/>
      <c r="B161" s="95" t="s">
        <v>155</v>
      </c>
      <c r="C161" s="237" t="s">
        <v>156</v>
      </c>
      <c r="D161" s="104" t="s">
        <v>123</v>
      </c>
      <c r="E161" s="85" t="s">
        <v>124</v>
      </c>
      <c r="F161" s="86" t="str">
        <f t="shared" si="21"/>
        <v>NR</v>
      </c>
      <c r="G161" s="97"/>
      <c r="H161" s="104" t="s">
        <v>123</v>
      </c>
      <c r="I161" s="85" t="s">
        <v>124</v>
      </c>
      <c r="J161" s="86" t="str">
        <f t="shared" si="22"/>
        <v>NR</v>
      </c>
      <c r="K161" s="97"/>
      <c r="L161" s="104" t="s">
        <v>123</v>
      </c>
      <c r="M161" s="85" t="s">
        <v>124</v>
      </c>
      <c r="N161" s="86" t="str">
        <f t="shared" si="23"/>
        <v>NR</v>
      </c>
      <c r="O161" s="97"/>
      <c r="P161" s="104" t="s">
        <v>123</v>
      </c>
      <c r="Q161" s="85" t="s">
        <v>124</v>
      </c>
      <c r="R161" s="86" t="str">
        <f t="shared" si="24"/>
        <v>NR</v>
      </c>
      <c r="S161" s="97"/>
      <c r="T161" s="104" t="s">
        <v>123</v>
      </c>
      <c r="U161" s="85" t="s">
        <v>124</v>
      </c>
      <c r="V161" s="86" t="str">
        <f t="shared" si="25"/>
        <v>NR</v>
      </c>
      <c r="W161" s="313"/>
      <c r="X161" s="3"/>
      <c r="Y161" s="3"/>
      <c r="Z161" s="3"/>
      <c r="AA161" s="3"/>
      <c r="AB161" s="3"/>
      <c r="AC161" s="3"/>
      <c r="AD161" s="3"/>
    </row>
    <row r="162" spans="1:30" ht="16">
      <c r="A162" s="81"/>
      <c r="B162" s="89" t="s">
        <v>157</v>
      </c>
      <c r="C162" s="238" t="s">
        <v>166</v>
      </c>
      <c r="D162" s="91" t="s">
        <v>123</v>
      </c>
      <c r="E162" s="92" t="s">
        <v>124</v>
      </c>
      <c r="F162" s="86" t="str">
        <f t="shared" si="21"/>
        <v>NR</v>
      </c>
      <c r="G162" s="93"/>
      <c r="H162" s="91" t="s">
        <v>123</v>
      </c>
      <c r="I162" s="92" t="s">
        <v>124</v>
      </c>
      <c r="J162" s="86" t="str">
        <f t="shared" si="22"/>
        <v>NR</v>
      </c>
      <c r="K162" s="93"/>
      <c r="L162" s="91" t="s">
        <v>123</v>
      </c>
      <c r="M162" s="92" t="s">
        <v>124</v>
      </c>
      <c r="N162" s="86" t="str">
        <f t="shared" si="23"/>
        <v>NR</v>
      </c>
      <c r="O162" s="93"/>
      <c r="P162" s="91" t="s">
        <v>123</v>
      </c>
      <c r="Q162" s="92" t="s">
        <v>124</v>
      </c>
      <c r="R162" s="86" t="str">
        <f t="shared" si="24"/>
        <v>NR</v>
      </c>
      <c r="S162" s="93"/>
      <c r="T162" s="91" t="s">
        <v>123</v>
      </c>
      <c r="U162" s="92" t="s">
        <v>124</v>
      </c>
      <c r="V162" s="86" t="str">
        <f t="shared" si="25"/>
        <v>NR</v>
      </c>
      <c r="W162" s="313"/>
      <c r="X162" s="3"/>
      <c r="Y162" s="3"/>
      <c r="Z162" s="3"/>
      <c r="AA162" s="3"/>
      <c r="AB162" s="3"/>
      <c r="AC162" s="3"/>
      <c r="AD162" s="3"/>
    </row>
    <row r="163" spans="1:30" ht="16">
      <c r="A163" s="81"/>
      <c r="B163" s="95" t="s">
        <v>158</v>
      </c>
      <c r="C163" s="305" t="s">
        <v>152</v>
      </c>
      <c r="D163" s="104" t="s">
        <v>123</v>
      </c>
      <c r="E163" s="85" t="s">
        <v>124</v>
      </c>
      <c r="F163" s="86" t="str">
        <f t="shared" si="21"/>
        <v>NR</v>
      </c>
      <c r="G163" s="157"/>
      <c r="H163" s="104" t="s">
        <v>123</v>
      </c>
      <c r="I163" s="85" t="s">
        <v>124</v>
      </c>
      <c r="J163" s="86" t="str">
        <f t="shared" si="22"/>
        <v>NR</v>
      </c>
      <c r="K163" s="157"/>
      <c r="L163" s="104" t="s">
        <v>123</v>
      </c>
      <c r="M163" s="85" t="s">
        <v>124</v>
      </c>
      <c r="N163" s="86" t="str">
        <f t="shared" si="23"/>
        <v>NR</v>
      </c>
      <c r="O163" s="157"/>
      <c r="P163" s="104" t="s">
        <v>123</v>
      </c>
      <c r="Q163" s="85" t="s">
        <v>124</v>
      </c>
      <c r="R163" s="86" t="str">
        <f t="shared" si="24"/>
        <v>NR</v>
      </c>
      <c r="S163" s="157"/>
      <c r="T163" s="104" t="s">
        <v>123</v>
      </c>
      <c r="U163" s="85" t="s">
        <v>124</v>
      </c>
      <c r="V163" s="86" t="str">
        <f t="shared" si="25"/>
        <v>NR</v>
      </c>
      <c r="W163" s="107"/>
      <c r="X163" s="3"/>
      <c r="Y163" s="3"/>
      <c r="Z163" s="3"/>
      <c r="AA163" s="3"/>
      <c r="AB163" s="3"/>
      <c r="AC163" s="3"/>
      <c r="AD163" s="3"/>
    </row>
    <row r="164" spans="1:30" ht="27.75" customHeight="1">
      <c r="A164" s="115"/>
      <c r="B164" s="546" t="s">
        <v>173</v>
      </c>
      <c r="C164" s="547"/>
      <c r="D164" s="548" t="s">
        <v>160</v>
      </c>
      <c r="E164" s="549"/>
      <c r="F164" s="536"/>
      <c r="G164" s="550"/>
      <c r="H164" s="548" t="s">
        <v>160</v>
      </c>
      <c r="I164" s="549"/>
      <c r="J164" s="536"/>
      <c r="K164" s="550"/>
      <c r="L164" s="548" t="s">
        <v>160</v>
      </c>
      <c r="M164" s="549"/>
      <c r="N164" s="549"/>
      <c r="O164" s="550"/>
      <c r="P164" s="548" t="s">
        <v>160</v>
      </c>
      <c r="Q164" s="549"/>
      <c r="R164" s="549"/>
      <c r="S164" s="550"/>
      <c r="T164" s="548" t="s">
        <v>160</v>
      </c>
      <c r="U164" s="549"/>
      <c r="V164" s="549"/>
      <c r="W164" s="567"/>
      <c r="X164" s="10"/>
      <c r="Y164" s="10"/>
      <c r="Z164" s="10"/>
      <c r="AA164" s="10"/>
      <c r="AB164" s="10"/>
      <c r="AC164" s="10"/>
      <c r="AD164" s="10"/>
    </row>
    <row r="165" spans="1:30" ht="12.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row>
    <row r="166" spans="1:30" ht="27.75" customHeight="1">
      <c r="A166" s="63"/>
      <c r="B166" s="632" t="s">
        <v>300</v>
      </c>
      <c r="C166" s="606"/>
      <c r="D166" s="606"/>
      <c r="E166" s="606"/>
      <c r="F166" s="606"/>
      <c r="G166" s="542" t="s">
        <v>299</v>
      </c>
      <c r="H166" s="543"/>
      <c r="I166" s="543"/>
      <c r="J166" s="543"/>
      <c r="K166" s="543"/>
      <c r="L166" s="543"/>
      <c r="M166" s="543"/>
      <c r="N166" s="543"/>
      <c r="O166" s="543"/>
      <c r="P166" s="543"/>
      <c r="Q166" s="543"/>
      <c r="R166" s="543"/>
      <c r="S166" s="543"/>
      <c r="T166" s="543"/>
      <c r="U166" s="543"/>
      <c r="V166" s="543"/>
      <c r="W166" s="544"/>
      <c r="X166" s="62"/>
      <c r="Y166" s="62"/>
      <c r="Z166" s="62"/>
      <c r="AA166" s="62"/>
      <c r="AB166" s="62"/>
      <c r="AC166" s="62"/>
      <c r="AD166" s="62"/>
    </row>
    <row r="167" spans="1:30" ht="27.75" customHeight="1">
      <c r="A167" s="64"/>
      <c r="B167" s="553" t="str">
        <f>C192&amp;"-"&amp;C170&amp;"-"&amp;C172&amp;"-"&amp;C175</f>
        <v>IPP du référentiel-au choix-au choix-au choix</v>
      </c>
      <c r="C167" s="554"/>
      <c r="D167" s="65" t="str">
        <f>'Complet - Récapitulatif'!$H$9&amp;""&amp;"  :"</f>
        <v>Logiciel A  :</v>
      </c>
      <c r="E167" s="555" t="str">
        <f>'Complet - Récapitulatif'!$I$9</f>
        <v>Terminal Urgences</v>
      </c>
      <c r="F167" s="526"/>
      <c r="G167" s="527"/>
      <c r="H167" s="66" t="str">
        <f>'Complet - Récapitulatif'!$H$10&amp;""&amp;"  :"</f>
        <v>Logiciel B  :</v>
      </c>
      <c r="I167" s="596" t="str">
        <f>'Complet - Récapitulatif'!$I$10</f>
        <v>Logiciel facturation</v>
      </c>
      <c r="J167" s="526"/>
      <c r="K167" s="527"/>
      <c r="L167" s="67" t="str">
        <f>'Complet - Récapitulatif'!$H$11&amp;""&amp;"  :"</f>
        <v>Logiciel C  :</v>
      </c>
      <c r="M167" s="597" t="str">
        <f>'Complet - Récapitulatif'!$I$11</f>
        <v>Logiciel PMSI</v>
      </c>
      <c r="N167" s="526"/>
      <c r="O167" s="527"/>
      <c r="P167" s="68" t="str">
        <f>'Complet - Récapitulatif'!$H$12&amp;""&amp;"  :"</f>
        <v>Logiciel D  :</v>
      </c>
      <c r="Q167" s="525" t="str">
        <f>'Complet - Récapitulatif'!$I$12</f>
        <v>Logiciel Laboratoire</v>
      </c>
      <c r="R167" s="526"/>
      <c r="S167" s="527"/>
      <c r="T167" s="69" t="str">
        <f>'Complet - Récapitulatif'!$H$13&amp;""&amp;"  :"</f>
        <v>Logiciel E  :</v>
      </c>
      <c r="U167" s="598" t="str">
        <f>'Complet - Récapitulatif'!$I$13</f>
        <v>Logiciel Imagerie</v>
      </c>
      <c r="V167" s="526"/>
      <c r="W167" s="599"/>
      <c r="X167" s="10"/>
      <c r="Y167" s="10"/>
      <c r="Z167" s="10"/>
      <c r="AA167" s="10"/>
      <c r="AB167" s="10"/>
      <c r="AC167" s="10"/>
      <c r="AD167" s="10"/>
    </row>
    <row r="168" spans="1:30" ht="27.75" customHeight="1">
      <c r="A168" s="64"/>
      <c r="B168" s="70" t="s">
        <v>115</v>
      </c>
      <c r="C168" s="71" t="s">
        <v>116</v>
      </c>
      <c r="D168" s="72" t="s">
        <v>117</v>
      </c>
      <c r="E168" s="72" t="s">
        <v>118</v>
      </c>
      <c r="F168" s="73" t="s">
        <v>119</v>
      </c>
      <c r="G168" s="72" t="s">
        <v>120</v>
      </c>
      <c r="H168" s="74" t="s">
        <v>117</v>
      </c>
      <c r="I168" s="74" t="s">
        <v>118</v>
      </c>
      <c r="J168" s="74" t="s">
        <v>119</v>
      </c>
      <c r="K168" s="74" t="s">
        <v>120</v>
      </c>
      <c r="L168" s="75" t="s">
        <v>117</v>
      </c>
      <c r="M168" s="75" t="s">
        <v>118</v>
      </c>
      <c r="N168" s="75" t="s">
        <v>119</v>
      </c>
      <c r="O168" s="75" t="s">
        <v>120</v>
      </c>
      <c r="P168" s="76" t="s">
        <v>117</v>
      </c>
      <c r="Q168" s="77" t="s">
        <v>118</v>
      </c>
      <c r="R168" s="78" t="s">
        <v>119</v>
      </c>
      <c r="S168" s="78" t="s">
        <v>120</v>
      </c>
      <c r="T168" s="79" t="s">
        <v>117</v>
      </c>
      <c r="U168" s="79" t="s">
        <v>118</v>
      </c>
      <c r="V168" s="79" t="s">
        <v>119</v>
      </c>
      <c r="W168" s="80" t="s">
        <v>120</v>
      </c>
      <c r="X168" s="10"/>
      <c r="Y168" s="10"/>
      <c r="Z168" s="10"/>
      <c r="AA168" s="10"/>
      <c r="AB168" s="10"/>
      <c r="AC168" s="10"/>
      <c r="AD168" s="10"/>
    </row>
    <row r="169" spans="1:30" ht="16">
      <c r="A169" s="81"/>
      <c r="B169" s="82" t="s">
        <v>121</v>
      </c>
      <c r="C169" s="152" t="s">
        <v>122</v>
      </c>
      <c r="D169" s="84" t="s">
        <v>123</v>
      </c>
      <c r="E169" s="92" t="s">
        <v>124</v>
      </c>
      <c r="F169" s="86" t="str">
        <f t="shared" ref="F169:F195" si="26">IF(D169="Non Concerné","NC",IF(D169="Non supporté","NS",IF(E169="Non testé","NR",IF(E169="Intégration","OK",IF(E169="Echec","KO","-")))))</f>
        <v>NR</v>
      </c>
      <c r="G169" s="87"/>
      <c r="H169" s="84" t="s">
        <v>123</v>
      </c>
      <c r="I169" s="85" t="s">
        <v>124</v>
      </c>
      <c r="J169" s="86" t="str">
        <f t="shared" ref="J169:J195" si="27">IF(H169="Non Concerné","NC",IF(H169="Non supporté","NS",IF(I169="Non testé","NR",IF(I169="Intégration","OK",IF(I169="Echec","KO","-")))))</f>
        <v>NR</v>
      </c>
      <c r="K169" s="87"/>
      <c r="L169" s="84" t="s">
        <v>123</v>
      </c>
      <c r="M169" s="85" t="s">
        <v>124</v>
      </c>
      <c r="N169" s="86" t="str">
        <f t="shared" ref="N169:N195" si="28">IF(L169="Non Concerné","NC",IF(L169="Non supporté","NS",IF(M169="Non testé","NR",IF(M169="Intégration","OK",IF(M169="Echec","KO","-")))))</f>
        <v>NR</v>
      </c>
      <c r="O169" s="87"/>
      <c r="P169" s="84" t="s">
        <v>123</v>
      </c>
      <c r="Q169" s="85" t="s">
        <v>124</v>
      </c>
      <c r="R169" s="86" t="str">
        <f t="shared" ref="R169:R195" si="29">IF(P169="Non Concerné","NC",IF(P169="Non supporté","NS",IF(Q169="Non testé","NR",IF(Q169="Intégration","OK",IF(Q169="Echec","KO","-")))))</f>
        <v>NR</v>
      </c>
      <c r="S169" s="87"/>
      <c r="T169" s="84" t="s">
        <v>123</v>
      </c>
      <c r="U169" s="85" t="s">
        <v>124</v>
      </c>
      <c r="V169" s="86" t="str">
        <f t="shared" ref="V169:V195" si="30">IF(T169="Non Concerné","NC",IF(T169="Non supporté","NS",IF(U169="Non testé","NR",IF(U169="Intégration","OK",IF(U169="Echec","KO","-")))))</f>
        <v>NR</v>
      </c>
      <c r="W169" s="300"/>
      <c r="X169" s="3"/>
      <c r="Y169" s="3"/>
      <c r="Z169" s="3"/>
      <c r="AA169" s="3"/>
      <c r="AB169" s="3"/>
      <c r="AC169" s="3"/>
      <c r="AD169" s="3"/>
    </row>
    <row r="170" spans="1:30" ht="16">
      <c r="A170" s="81"/>
      <c r="B170" s="89" t="s">
        <v>125</v>
      </c>
      <c r="C170" s="153" t="s">
        <v>126</v>
      </c>
      <c r="D170" s="84" t="s">
        <v>123</v>
      </c>
      <c r="E170" s="85" t="s">
        <v>124</v>
      </c>
      <c r="F170" s="86" t="str">
        <f t="shared" si="26"/>
        <v>NR</v>
      </c>
      <c r="G170" s="93"/>
      <c r="H170" s="91" t="s">
        <v>123</v>
      </c>
      <c r="I170" s="92" t="s">
        <v>124</v>
      </c>
      <c r="J170" s="86" t="str">
        <f t="shared" si="27"/>
        <v>NR</v>
      </c>
      <c r="K170" s="93"/>
      <c r="L170" s="91" t="s">
        <v>123</v>
      </c>
      <c r="M170" s="92" t="s">
        <v>124</v>
      </c>
      <c r="N170" s="86" t="str">
        <f t="shared" si="28"/>
        <v>NR</v>
      </c>
      <c r="O170" s="93"/>
      <c r="P170" s="91" t="s">
        <v>123</v>
      </c>
      <c r="Q170" s="92" t="s">
        <v>124</v>
      </c>
      <c r="R170" s="86" t="str">
        <f t="shared" si="29"/>
        <v>NR</v>
      </c>
      <c r="S170" s="93"/>
      <c r="T170" s="91" t="s">
        <v>123</v>
      </c>
      <c r="U170" s="92" t="s">
        <v>124</v>
      </c>
      <c r="V170" s="86" t="str">
        <f t="shared" si="30"/>
        <v>NR</v>
      </c>
      <c r="W170" s="301"/>
      <c r="X170" s="3"/>
      <c r="Y170" s="3"/>
      <c r="Z170" s="3"/>
      <c r="AA170" s="3"/>
      <c r="AB170" s="3"/>
      <c r="AC170" s="3"/>
      <c r="AD170" s="3"/>
    </row>
    <row r="171" spans="1:30" ht="16">
      <c r="A171" s="81"/>
      <c r="B171" s="95" t="s">
        <v>127</v>
      </c>
      <c r="C171" s="154" t="s">
        <v>126</v>
      </c>
      <c r="D171" s="91" t="s">
        <v>123</v>
      </c>
      <c r="E171" s="92" t="s">
        <v>124</v>
      </c>
      <c r="F171" s="86" t="str">
        <f t="shared" si="26"/>
        <v>NR</v>
      </c>
      <c r="G171" s="97"/>
      <c r="H171" s="84" t="s">
        <v>123</v>
      </c>
      <c r="I171" s="85" t="s">
        <v>124</v>
      </c>
      <c r="J171" s="86" t="str">
        <f t="shared" si="27"/>
        <v>NR</v>
      </c>
      <c r="K171" s="97"/>
      <c r="L171" s="84" t="s">
        <v>123</v>
      </c>
      <c r="M171" s="85" t="s">
        <v>124</v>
      </c>
      <c r="N171" s="86" t="str">
        <f t="shared" si="28"/>
        <v>NR</v>
      </c>
      <c r="O171" s="97"/>
      <c r="P171" s="84" t="s">
        <v>123</v>
      </c>
      <c r="Q171" s="85" t="s">
        <v>124</v>
      </c>
      <c r="R171" s="86" t="str">
        <f t="shared" si="29"/>
        <v>NR</v>
      </c>
      <c r="S171" s="97"/>
      <c r="T171" s="84" t="s">
        <v>123</v>
      </c>
      <c r="U171" s="85" t="s">
        <v>124</v>
      </c>
      <c r="V171" s="86" t="str">
        <f t="shared" si="30"/>
        <v>NR</v>
      </c>
      <c r="W171" s="302"/>
      <c r="X171" s="3"/>
      <c r="Y171" s="3"/>
      <c r="Z171" s="3"/>
      <c r="AA171" s="3"/>
      <c r="AB171" s="3"/>
      <c r="AC171" s="3"/>
      <c r="AD171" s="3"/>
    </row>
    <row r="172" spans="1:30" ht="16">
      <c r="A172" s="81"/>
      <c r="B172" s="89" t="s">
        <v>128</v>
      </c>
      <c r="C172" s="153" t="s">
        <v>126</v>
      </c>
      <c r="D172" s="84" t="s">
        <v>123</v>
      </c>
      <c r="E172" s="85" t="s">
        <v>124</v>
      </c>
      <c r="F172" s="86" t="str">
        <f t="shared" si="26"/>
        <v>NR</v>
      </c>
      <c r="G172" s="93"/>
      <c r="H172" s="91" t="s">
        <v>123</v>
      </c>
      <c r="I172" s="92" t="s">
        <v>124</v>
      </c>
      <c r="J172" s="86" t="str">
        <f t="shared" si="27"/>
        <v>NR</v>
      </c>
      <c r="K172" s="93"/>
      <c r="L172" s="91" t="s">
        <v>123</v>
      </c>
      <c r="M172" s="92" t="s">
        <v>124</v>
      </c>
      <c r="N172" s="86" t="str">
        <f t="shared" si="28"/>
        <v>NR</v>
      </c>
      <c r="O172" s="93"/>
      <c r="P172" s="91" t="s">
        <v>123</v>
      </c>
      <c r="Q172" s="92" t="s">
        <v>124</v>
      </c>
      <c r="R172" s="86" t="str">
        <f t="shared" si="29"/>
        <v>NR</v>
      </c>
      <c r="S172" s="93"/>
      <c r="T172" s="91" t="s">
        <v>123</v>
      </c>
      <c r="U172" s="92" t="s">
        <v>124</v>
      </c>
      <c r="V172" s="86" t="str">
        <f t="shared" si="30"/>
        <v>NR</v>
      </c>
      <c r="W172" s="301"/>
      <c r="X172" s="3"/>
      <c r="Y172" s="3"/>
      <c r="Z172" s="3"/>
      <c r="AA172" s="3"/>
      <c r="AB172" s="3"/>
      <c r="AC172" s="3"/>
      <c r="AD172" s="3"/>
    </row>
    <row r="173" spans="1:30" ht="16">
      <c r="A173" s="81"/>
      <c r="B173" s="95" t="s">
        <v>129</v>
      </c>
      <c r="C173" s="154" t="s">
        <v>126</v>
      </c>
      <c r="D173" s="84" t="s">
        <v>123</v>
      </c>
      <c r="E173" s="92" t="s">
        <v>124</v>
      </c>
      <c r="F173" s="86" t="str">
        <f t="shared" si="26"/>
        <v>NR</v>
      </c>
      <c r="G173" s="97"/>
      <c r="H173" s="84" t="s">
        <v>123</v>
      </c>
      <c r="I173" s="85" t="s">
        <v>124</v>
      </c>
      <c r="J173" s="86" t="str">
        <f t="shared" si="27"/>
        <v>NR</v>
      </c>
      <c r="K173" s="97"/>
      <c r="L173" s="84" t="s">
        <v>123</v>
      </c>
      <c r="M173" s="85" t="s">
        <v>124</v>
      </c>
      <c r="N173" s="86" t="str">
        <f t="shared" si="28"/>
        <v>NR</v>
      </c>
      <c r="O173" s="97"/>
      <c r="P173" s="84" t="s">
        <v>123</v>
      </c>
      <c r="Q173" s="85" t="s">
        <v>124</v>
      </c>
      <c r="R173" s="86" t="str">
        <f t="shared" si="29"/>
        <v>NR</v>
      </c>
      <c r="S173" s="97"/>
      <c r="T173" s="84" t="s">
        <v>123</v>
      </c>
      <c r="U173" s="85" t="s">
        <v>124</v>
      </c>
      <c r="V173" s="86" t="str">
        <f t="shared" si="30"/>
        <v>NR</v>
      </c>
      <c r="W173" s="302"/>
      <c r="X173" s="3"/>
      <c r="Y173" s="3"/>
      <c r="Z173" s="3"/>
      <c r="AA173" s="3"/>
      <c r="AB173" s="3"/>
      <c r="AC173" s="3"/>
      <c r="AD173" s="3"/>
    </row>
    <row r="174" spans="1:30" ht="16">
      <c r="A174" s="81"/>
      <c r="B174" s="89" t="s">
        <v>130</v>
      </c>
      <c r="C174" s="153" t="s">
        <v>126</v>
      </c>
      <c r="D174" s="91" t="s">
        <v>123</v>
      </c>
      <c r="E174" s="85" t="s">
        <v>124</v>
      </c>
      <c r="F174" s="86" t="str">
        <f t="shared" si="26"/>
        <v>NR</v>
      </c>
      <c r="G174" s="93"/>
      <c r="H174" s="91" t="s">
        <v>123</v>
      </c>
      <c r="I174" s="92" t="s">
        <v>124</v>
      </c>
      <c r="J174" s="86" t="str">
        <f t="shared" si="27"/>
        <v>NR</v>
      </c>
      <c r="K174" s="93"/>
      <c r="L174" s="91" t="s">
        <v>123</v>
      </c>
      <c r="M174" s="92" t="s">
        <v>124</v>
      </c>
      <c r="N174" s="86" t="str">
        <f t="shared" si="28"/>
        <v>NR</v>
      </c>
      <c r="O174" s="93"/>
      <c r="P174" s="91" t="s">
        <v>123</v>
      </c>
      <c r="Q174" s="92" t="s">
        <v>124</v>
      </c>
      <c r="R174" s="86" t="str">
        <f t="shared" si="29"/>
        <v>NR</v>
      </c>
      <c r="S174" s="93"/>
      <c r="T174" s="91" t="s">
        <v>123</v>
      </c>
      <c r="U174" s="92" t="s">
        <v>124</v>
      </c>
      <c r="V174" s="86" t="str">
        <f t="shared" si="30"/>
        <v>NR</v>
      </c>
      <c r="W174" s="301"/>
      <c r="X174" s="3"/>
      <c r="Y174" s="3"/>
      <c r="Z174" s="3"/>
      <c r="AA174" s="3"/>
      <c r="AB174" s="3"/>
      <c r="AC174" s="3"/>
      <c r="AD174" s="3"/>
    </row>
    <row r="175" spans="1:30" ht="16">
      <c r="A175" s="81"/>
      <c r="B175" s="95" t="s">
        <v>131</v>
      </c>
      <c r="C175" s="154" t="s">
        <v>126</v>
      </c>
      <c r="D175" s="91" t="s">
        <v>123</v>
      </c>
      <c r="E175" s="92" t="s">
        <v>124</v>
      </c>
      <c r="F175" s="86" t="str">
        <f t="shared" si="26"/>
        <v>NR</v>
      </c>
      <c r="G175" s="97"/>
      <c r="H175" s="84" t="s">
        <v>123</v>
      </c>
      <c r="I175" s="85" t="s">
        <v>124</v>
      </c>
      <c r="J175" s="86" t="str">
        <f t="shared" si="27"/>
        <v>NR</v>
      </c>
      <c r="K175" s="97"/>
      <c r="L175" s="84" t="s">
        <v>123</v>
      </c>
      <c r="M175" s="85" t="s">
        <v>124</v>
      </c>
      <c r="N175" s="86" t="str">
        <f t="shared" si="28"/>
        <v>NR</v>
      </c>
      <c r="O175" s="97"/>
      <c r="P175" s="84" t="s">
        <v>123</v>
      </c>
      <c r="Q175" s="85" t="s">
        <v>124</v>
      </c>
      <c r="R175" s="86" t="str">
        <f t="shared" si="29"/>
        <v>NR</v>
      </c>
      <c r="S175" s="97"/>
      <c r="T175" s="84" t="s">
        <v>123</v>
      </c>
      <c r="U175" s="85" t="s">
        <v>124</v>
      </c>
      <c r="V175" s="86" t="str">
        <f t="shared" si="30"/>
        <v>NR</v>
      </c>
      <c r="W175" s="302"/>
      <c r="X175" s="3"/>
      <c r="Y175" s="3"/>
      <c r="Z175" s="3"/>
      <c r="AA175" s="3"/>
      <c r="AB175" s="3"/>
      <c r="AC175" s="3"/>
      <c r="AD175" s="3"/>
    </row>
    <row r="176" spans="1:30" ht="16">
      <c r="A176" s="81"/>
      <c r="B176" s="89" t="s">
        <v>132</v>
      </c>
      <c r="C176" s="153" t="s">
        <v>133</v>
      </c>
      <c r="D176" s="84" t="s">
        <v>123</v>
      </c>
      <c r="E176" s="85" t="s">
        <v>124</v>
      </c>
      <c r="F176" s="86" t="str">
        <f t="shared" si="26"/>
        <v>NR</v>
      </c>
      <c r="G176" s="93"/>
      <c r="H176" s="91" t="s">
        <v>123</v>
      </c>
      <c r="I176" s="92" t="s">
        <v>124</v>
      </c>
      <c r="J176" s="86" t="str">
        <f t="shared" si="27"/>
        <v>NR</v>
      </c>
      <c r="K176" s="93"/>
      <c r="L176" s="91" t="s">
        <v>123</v>
      </c>
      <c r="M176" s="92" t="s">
        <v>124</v>
      </c>
      <c r="N176" s="86" t="str">
        <f t="shared" si="28"/>
        <v>NR</v>
      </c>
      <c r="O176" s="93"/>
      <c r="P176" s="91" t="s">
        <v>123</v>
      </c>
      <c r="Q176" s="92" t="s">
        <v>124</v>
      </c>
      <c r="R176" s="86" t="str">
        <f t="shared" si="29"/>
        <v>NR</v>
      </c>
      <c r="S176" s="93"/>
      <c r="T176" s="91" t="s">
        <v>123</v>
      </c>
      <c r="U176" s="92" t="s">
        <v>124</v>
      </c>
      <c r="V176" s="86" t="str">
        <f t="shared" si="30"/>
        <v>NR</v>
      </c>
      <c r="W176" s="301"/>
      <c r="X176" s="3"/>
      <c r="Y176" s="3"/>
      <c r="Z176" s="3"/>
      <c r="AA176" s="3"/>
      <c r="AB176" s="3"/>
      <c r="AC176" s="3"/>
      <c r="AD176" s="3"/>
    </row>
    <row r="177" spans="1:30" ht="16">
      <c r="A177" s="81"/>
      <c r="B177" s="95" t="s">
        <v>134</v>
      </c>
      <c r="C177" s="154" t="s">
        <v>126</v>
      </c>
      <c r="D177" s="84" t="s">
        <v>123</v>
      </c>
      <c r="E177" s="92" t="s">
        <v>124</v>
      </c>
      <c r="F177" s="86" t="str">
        <f t="shared" si="26"/>
        <v>NR</v>
      </c>
      <c r="G177" s="97"/>
      <c r="H177" s="84" t="s">
        <v>123</v>
      </c>
      <c r="I177" s="85" t="s">
        <v>124</v>
      </c>
      <c r="J177" s="86" t="str">
        <f t="shared" si="27"/>
        <v>NR</v>
      </c>
      <c r="K177" s="97"/>
      <c r="L177" s="84" t="s">
        <v>123</v>
      </c>
      <c r="M177" s="85" t="s">
        <v>124</v>
      </c>
      <c r="N177" s="86" t="str">
        <f t="shared" si="28"/>
        <v>NR</v>
      </c>
      <c r="O177" s="97"/>
      <c r="P177" s="84" t="s">
        <v>123</v>
      </c>
      <c r="Q177" s="85" t="s">
        <v>124</v>
      </c>
      <c r="R177" s="86" t="str">
        <f t="shared" si="29"/>
        <v>NR</v>
      </c>
      <c r="S177" s="97"/>
      <c r="T177" s="84" t="s">
        <v>123</v>
      </c>
      <c r="U177" s="85" t="s">
        <v>124</v>
      </c>
      <c r="V177" s="86" t="str">
        <f t="shared" si="30"/>
        <v>NR</v>
      </c>
      <c r="W177" s="302"/>
      <c r="X177" s="3"/>
      <c r="Y177" s="3"/>
      <c r="Z177" s="3"/>
      <c r="AA177" s="3"/>
      <c r="AB177" s="3"/>
      <c r="AC177" s="3"/>
      <c r="AD177" s="3"/>
    </row>
    <row r="178" spans="1:30" ht="16">
      <c r="A178" s="81"/>
      <c r="B178" s="89" t="s">
        <v>135</v>
      </c>
      <c r="C178" s="153" t="s">
        <v>126</v>
      </c>
      <c r="D178" s="91" t="s">
        <v>123</v>
      </c>
      <c r="E178" s="85" t="s">
        <v>124</v>
      </c>
      <c r="F178" s="86" t="str">
        <f t="shared" si="26"/>
        <v>NR</v>
      </c>
      <c r="G178" s="93"/>
      <c r="H178" s="91" t="s">
        <v>123</v>
      </c>
      <c r="I178" s="92" t="s">
        <v>124</v>
      </c>
      <c r="J178" s="86" t="str">
        <f t="shared" si="27"/>
        <v>NR</v>
      </c>
      <c r="K178" s="93"/>
      <c r="L178" s="91" t="s">
        <v>123</v>
      </c>
      <c r="M178" s="92" t="s">
        <v>124</v>
      </c>
      <c r="N178" s="86" t="str">
        <f t="shared" si="28"/>
        <v>NR</v>
      </c>
      <c r="O178" s="93"/>
      <c r="P178" s="91" t="s">
        <v>123</v>
      </c>
      <c r="Q178" s="92" t="s">
        <v>124</v>
      </c>
      <c r="R178" s="86" t="str">
        <f t="shared" si="29"/>
        <v>NR</v>
      </c>
      <c r="S178" s="93"/>
      <c r="T178" s="91" t="s">
        <v>123</v>
      </c>
      <c r="U178" s="92" t="s">
        <v>124</v>
      </c>
      <c r="V178" s="86" t="str">
        <f t="shared" si="30"/>
        <v>NR</v>
      </c>
      <c r="W178" s="301"/>
      <c r="X178" s="3"/>
      <c r="Y178" s="3"/>
      <c r="Z178" s="3"/>
      <c r="AA178" s="3"/>
      <c r="AB178" s="3"/>
      <c r="AC178" s="3"/>
      <c r="AD178" s="3"/>
    </row>
    <row r="179" spans="1:30" ht="16">
      <c r="A179" s="81"/>
      <c r="B179" s="95" t="s">
        <v>136</v>
      </c>
      <c r="C179" s="154" t="s">
        <v>126</v>
      </c>
      <c r="D179" s="84" t="s">
        <v>123</v>
      </c>
      <c r="E179" s="92" t="s">
        <v>124</v>
      </c>
      <c r="F179" s="86" t="str">
        <f t="shared" si="26"/>
        <v>NR</v>
      </c>
      <c r="G179" s="97"/>
      <c r="H179" s="84" t="s">
        <v>123</v>
      </c>
      <c r="I179" s="85" t="s">
        <v>124</v>
      </c>
      <c r="J179" s="86" t="str">
        <f t="shared" si="27"/>
        <v>NR</v>
      </c>
      <c r="K179" s="97"/>
      <c r="L179" s="84" t="s">
        <v>123</v>
      </c>
      <c r="M179" s="85" t="s">
        <v>124</v>
      </c>
      <c r="N179" s="86" t="str">
        <f t="shared" si="28"/>
        <v>NR</v>
      </c>
      <c r="O179" s="97"/>
      <c r="P179" s="84" t="s">
        <v>123</v>
      </c>
      <c r="Q179" s="85" t="s">
        <v>124</v>
      </c>
      <c r="R179" s="86" t="str">
        <f t="shared" si="29"/>
        <v>NR</v>
      </c>
      <c r="S179" s="97"/>
      <c r="T179" s="84" t="s">
        <v>123</v>
      </c>
      <c r="U179" s="85" t="s">
        <v>124</v>
      </c>
      <c r="V179" s="86" t="str">
        <f t="shared" si="30"/>
        <v>NR</v>
      </c>
      <c r="W179" s="302"/>
      <c r="X179" s="3"/>
      <c r="Y179" s="3"/>
      <c r="Z179" s="3"/>
      <c r="AA179" s="3"/>
      <c r="AB179" s="3"/>
      <c r="AC179" s="3"/>
      <c r="AD179" s="3"/>
    </row>
    <row r="180" spans="1:30" ht="16">
      <c r="A180" s="81"/>
      <c r="B180" s="89" t="s">
        <v>137</v>
      </c>
      <c r="C180" s="153" t="s">
        <v>126</v>
      </c>
      <c r="D180" s="91" t="s">
        <v>123</v>
      </c>
      <c r="E180" s="85" t="s">
        <v>124</v>
      </c>
      <c r="F180" s="86" t="str">
        <f t="shared" si="26"/>
        <v>NR</v>
      </c>
      <c r="G180" s="93"/>
      <c r="H180" s="91" t="s">
        <v>123</v>
      </c>
      <c r="I180" s="92" t="s">
        <v>124</v>
      </c>
      <c r="J180" s="86" t="str">
        <f t="shared" si="27"/>
        <v>NR</v>
      </c>
      <c r="K180" s="93"/>
      <c r="L180" s="91" t="s">
        <v>123</v>
      </c>
      <c r="M180" s="92" t="s">
        <v>124</v>
      </c>
      <c r="N180" s="86" t="str">
        <f t="shared" si="28"/>
        <v>NR</v>
      </c>
      <c r="O180" s="93"/>
      <c r="P180" s="91" t="s">
        <v>123</v>
      </c>
      <c r="Q180" s="92" t="s">
        <v>124</v>
      </c>
      <c r="R180" s="86" t="str">
        <f t="shared" si="29"/>
        <v>NR</v>
      </c>
      <c r="S180" s="93"/>
      <c r="T180" s="91" t="s">
        <v>123</v>
      </c>
      <c r="U180" s="92" t="s">
        <v>124</v>
      </c>
      <c r="V180" s="86" t="str">
        <f t="shared" si="30"/>
        <v>NR</v>
      </c>
      <c r="W180" s="301"/>
      <c r="X180" s="3"/>
      <c r="Y180" s="3"/>
      <c r="Z180" s="3"/>
      <c r="AA180" s="3"/>
      <c r="AB180" s="3"/>
      <c r="AC180" s="3"/>
      <c r="AD180" s="3"/>
    </row>
    <row r="181" spans="1:30" ht="16">
      <c r="A181" s="81"/>
      <c r="B181" s="95" t="s">
        <v>138</v>
      </c>
      <c r="C181" s="154" t="s">
        <v>126</v>
      </c>
      <c r="D181" s="84" t="s">
        <v>123</v>
      </c>
      <c r="E181" s="92" t="s">
        <v>124</v>
      </c>
      <c r="F181" s="86" t="str">
        <f t="shared" si="26"/>
        <v>NR</v>
      </c>
      <c r="G181" s="97"/>
      <c r="H181" s="84" t="s">
        <v>123</v>
      </c>
      <c r="I181" s="85" t="s">
        <v>124</v>
      </c>
      <c r="J181" s="86" t="str">
        <f t="shared" si="27"/>
        <v>NR</v>
      </c>
      <c r="K181" s="97"/>
      <c r="L181" s="84" t="s">
        <v>123</v>
      </c>
      <c r="M181" s="85" t="s">
        <v>124</v>
      </c>
      <c r="N181" s="86" t="str">
        <f t="shared" si="28"/>
        <v>NR</v>
      </c>
      <c r="O181" s="97"/>
      <c r="P181" s="84" t="s">
        <v>123</v>
      </c>
      <c r="Q181" s="85" t="s">
        <v>124</v>
      </c>
      <c r="R181" s="86" t="str">
        <f t="shared" si="29"/>
        <v>NR</v>
      </c>
      <c r="S181" s="97"/>
      <c r="T181" s="84" t="s">
        <v>123</v>
      </c>
      <c r="U181" s="85" t="s">
        <v>124</v>
      </c>
      <c r="V181" s="86" t="str">
        <f t="shared" si="30"/>
        <v>NR</v>
      </c>
      <c r="W181" s="302"/>
      <c r="X181" s="3"/>
      <c r="Y181" s="3"/>
      <c r="Z181" s="3"/>
      <c r="AA181" s="3"/>
      <c r="AB181" s="3"/>
      <c r="AC181" s="3"/>
      <c r="AD181" s="3"/>
    </row>
    <row r="182" spans="1:30" ht="16">
      <c r="A182" s="81"/>
      <c r="B182" s="89" t="s">
        <v>139</v>
      </c>
      <c r="C182" s="153" t="s">
        <v>126</v>
      </c>
      <c r="D182" s="91" t="s">
        <v>123</v>
      </c>
      <c r="E182" s="85" t="s">
        <v>124</v>
      </c>
      <c r="F182" s="86" t="str">
        <f t="shared" si="26"/>
        <v>NR</v>
      </c>
      <c r="G182" s="93"/>
      <c r="H182" s="91" t="s">
        <v>123</v>
      </c>
      <c r="I182" s="92" t="s">
        <v>124</v>
      </c>
      <c r="J182" s="86" t="str">
        <f t="shared" si="27"/>
        <v>NR</v>
      </c>
      <c r="K182" s="93"/>
      <c r="L182" s="91" t="s">
        <v>123</v>
      </c>
      <c r="M182" s="92" t="s">
        <v>124</v>
      </c>
      <c r="N182" s="86" t="str">
        <f t="shared" si="28"/>
        <v>NR</v>
      </c>
      <c r="O182" s="93"/>
      <c r="P182" s="91" t="s">
        <v>123</v>
      </c>
      <c r="Q182" s="92" t="s">
        <v>124</v>
      </c>
      <c r="R182" s="86" t="str">
        <f t="shared" si="29"/>
        <v>NR</v>
      </c>
      <c r="S182" s="93"/>
      <c r="T182" s="91" t="s">
        <v>123</v>
      </c>
      <c r="U182" s="92" t="s">
        <v>124</v>
      </c>
      <c r="V182" s="86" t="str">
        <f t="shared" si="30"/>
        <v>NR</v>
      </c>
      <c r="W182" s="301"/>
      <c r="X182" s="3"/>
      <c r="Y182" s="3"/>
      <c r="Z182" s="3"/>
      <c r="AA182" s="3"/>
      <c r="AB182" s="3"/>
      <c r="AC182" s="3"/>
      <c r="AD182" s="3"/>
    </row>
    <row r="183" spans="1:30" ht="16">
      <c r="A183" s="81"/>
      <c r="B183" s="95" t="s">
        <v>140</v>
      </c>
      <c r="C183" s="154" t="s">
        <v>126</v>
      </c>
      <c r="D183" s="84" t="s">
        <v>123</v>
      </c>
      <c r="E183" s="92" t="s">
        <v>124</v>
      </c>
      <c r="F183" s="86" t="str">
        <f t="shared" si="26"/>
        <v>NR</v>
      </c>
      <c r="G183" s="97"/>
      <c r="H183" s="84" t="s">
        <v>123</v>
      </c>
      <c r="I183" s="85" t="s">
        <v>124</v>
      </c>
      <c r="J183" s="86" t="str">
        <f t="shared" si="27"/>
        <v>NR</v>
      </c>
      <c r="K183" s="97"/>
      <c r="L183" s="84" t="s">
        <v>123</v>
      </c>
      <c r="M183" s="85" t="s">
        <v>124</v>
      </c>
      <c r="N183" s="86" t="str">
        <f t="shared" si="28"/>
        <v>NR</v>
      </c>
      <c r="O183" s="97"/>
      <c r="P183" s="84" t="s">
        <v>123</v>
      </c>
      <c r="Q183" s="85" t="s">
        <v>124</v>
      </c>
      <c r="R183" s="86" t="str">
        <f t="shared" si="29"/>
        <v>NR</v>
      </c>
      <c r="S183" s="97"/>
      <c r="T183" s="84" t="s">
        <v>123</v>
      </c>
      <c r="U183" s="85" t="s">
        <v>124</v>
      </c>
      <c r="V183" s="86" t="str">
        <f t="shared" si="30"/>
        <v>NR</v>
      </c>
      <c r="W183" s="302"/>
      <c r="X183" s="3"/>
      <c r="Y183" s="3"/>
      <c r="Z183" s="3"/>
      <c r="AA183" s="3"/>
      <c r="AB183" s="3"/>
      <c r="AC183" s="3"/>
      <c r="AD183" s="3"/>
    </row>
    <row r="184" spans="1:30" ht="16">
      <c r="A184" s="81"/>
      <c r="B184" s="89" t="s">
        <v>141</v>
      </c>
      <c r="C184" s="153" t="s">
        <v>126</v>
      </c>
      <c r="D184" s="91" t="s">
        <v>123</v>
      </c>
      <c r="E184" s="85" t="s">
        <v>124</v>
      </c>
      <c r="F184" s="86" t="str">
        <f t="shared" si="26"/>
        <v>NR</v>
      </c>
      <c r="G184" s="93"/>
      <c r="H184" s="91" t="s">
        <v>123</v>
      </c>
      <c r="I184" s="92" t="s">
        <v>124</v>
      </c>
      <c r="J184" s="86" t="str">
        <f t="shared" si="27"/>
        <v>NR</v>
      </c>
      <c r="K184" s="93"/>
      <c r="L184" s="91" t="s">
        <v>123</v>
      </c>
      <c r="M184" s="92" t="s">
        <v>124</v>
      </c>
      <c r="N184" s="86" t="str">
        <f t="shared" si="28"/>
        <v>NR</v>
      </c>
      <c r="O184" s="93"/>
      <c r="P184" s="91" t="s">
        <v>123</v>
      </c>
      <c r="Q184" s="92" t="s">
        <v>124</v>
      </c>
      <c r="R184" s="86" t="str">
        <f t="shared" si="29"/>
        <v>NR</v>
      </c>
      <c r="S184" s="93"/>
      <c r="T184" s="91" t="s">
        <v>123</v>
      </c>
      <c r="U184" s="92" t="s">
        <v>124</v>
      </c>
      <c r="V184" s="86" t="str">
        <f t="shared" si="30"/>
        <v>NR</v>
      </c>
      <c r="W184" s="301"/>
      <c r="X184" s="3"/>
      <c r="Y184" s="3"/>
      <c r="Z184" s="3"/>
      <c r="AA184" s="3"/>
      <c r="AB184" s="3"/>
      <c r="AC184" s="3"/>
      <c r="AD184" s="3"/>
    </row>
    <row r="185" spans="1:30" ht="16">
      <c r="A185" s="81"/>
      <c r="B185" s="95" t="s">
        <v>142</v>
      </c>
      <c r="C185" s="154" t="s">
        <v>126</v>
      </c>
      <c r="D185" s="84" t="s">
        <v>123</v>
      </c>
      <c r="E185" s="92" t="s">
        <v>124</v>
      </c>
      <c r="F185" s="86" t="str">
        <f t="shared" si="26"/>
        <v>NR</v>
      </c>
      <c r="G185" s="97"/>
      <c r="H185" s="84" t="s">
        <v>123</v>
      </c>
      <c r="I185" s="85" t="s">
        <v>124</v>
      </c>
      <c r="J185" s="86" t="str">
        <f t="shared" si="27"/>
        <v>NR</v>
      </c>
      <c r="K185" s="97"/>
      <c r="L185" s="84" t="s">
        <v>123</v>
      </c>
      <c r="M185" s="85" t="s">
        <v>124</v>
      </c>
      <c r="N185" s="86" t="str">
        <f t="shared" si="28"/>
        <v>NR</v>
      </c>
      <c r="O185" s="97"/>
      <c r="P185" s="84" t="s">
        <v>123</v>
      </c>
      <c r="Q185" s="85" t="s">
        <v>124</v>
      </c>
      <c r="R185" s="86" t="str">
        <f t="shared" si="29"/>
        <v>NR</v>
      </c>
      <c r="S185" s="97"/>
      <c r="T185" s="84" t="s">
        <v>123</v>
      </c>
      <c r="U185" s="85" t="s">
        <v>124</v>
      </c>
      <c r="V185" s="86" t="str">
        <f t="shared" si="30"/>
        <v>NR</v>
      </c>
      <c r="W185" s="302"/>
      <c r="X185" s="3"/>
      <c r="Y185" s="3"/>
      <c r="Z185" s="3"/>
      <c r="AA185" s="3"/>
      <c r="AB185" s="3"/>
      <c r="AC185" s="3"/>
      <c r="AD185" s="3"/>
    </row>
    <row r="186" spans="1:30" ht="16">
      <c r="A186" s="81"/>
      <c r="B186" s="89" t="s">
        <v>143</v>
      </c>
      <c r="C186" s="153" t="s">
        <v>126</v>
      </c>
      <c r="D186" s="91" t="s">
        <v>123</v>
      </c>
      <c r="E186" s="85" t="s">
        <v>124</v>
      </c>
      <c r="F186" s="86" t="str">
        <f t="shared" si="26"/>
        <v>NR</v>
      </c>
      <c r="G186" s="93"/>
      <c r="H186" s="91" t="s">
        <v>123</v>
      </c>
      <c r="I186" s="92" t="s">
        <v>124</v>
      </c>
      <c r="J186" s="86" t="str">
        <f t="shared" si="27"/>
        <v>NR</v>
      </c>
      <c r="K186" s="93"/>
      <c r="L186" s="91" t="s">
        <v>123</v>
      </c>
      <c r="M186" s="92" t="s">
        <v>124</v>
      </c>
      <c r="N186" s="86" t="str">
        <f t="shared" si="28"/>
        <v>NR</v>
      </c>
      <c r="O186" s="93"/>
      <c r="P186" s="91" t="s">
        <v>123</v>
      </c>
      <c r="Q186" s="92" t="s">
        <v>124</v>
      </c>
      <c r="R186" s="86" t="str">
        <f t="shared" si="29"/>
        <v>NR</v>
      </c>
      <c r="S186" s="93"/>
      <c r="T186" s="91" t="s">
        <v>123</v>
      </c>
      <c r="U186" s="92" t="s">
        <v>124</v>
      </c>
      <c r="V186" s="86" t="str">
        <f t="shared" si="30"/>
        <v>NR</v>
      </c>
      <c r="W186" s="301"/>
      <c r="X186" s="3"/>
      <c r="Y186" s="3"/>
      <c r="Z186" s="3"/>
      <c r="AA186" s="3"/>
      <c r="AB186" s="3"/>
      <c r="AC186" s="3"/>
      <c r="AD186" s="3"/>
    </row>
    <row r="187" spans="1:30" ht="16">
      <c r="A187" s="81"/>
      <c r="B187" s="95" t="s">
        <v>144</v>
      </c>
      <c r="C187" s="154" t="s">
        <v>126</v>
      </c>
      <c r="D187" s="84" t="s">
        <v>123</v>
      </c>
      <c r="E187" s="92" t="s">
        <v>124</v>
      </c>
      <c r="F187" s="86" t="str">
        <f t="shared" si="26"/>
        <v>NR</v>
      </c>
      <c r="G187" s="97"/>
      <c r="H187" s="84" t="s">
        <v>123</v>
      </c>
      <c r="I187" s="85" t="s">
        <v>124</v>
      </c>
      <c r="J187" s="86" t="str">
        <f t="shared" si="27"/>
        <v>NR</v>
      </c>
      <c r="K187" s="97"/>
      <c r="L187" s="84" t="s">
        <v>123</v>
      </c>
      <c r="M187" s="85" t="s">
        <v>124</v>
      </c>
      <c r="N187" s="86" t="str">
        <f t="shared" si="28"/>
        <v>NR</v>
      </c>
      <c r="O187" s="97"/>
      <c r="P187" s="84" t="s">
        <v>123</v>
      </c>
      <c r="Q187" s="85" t="s">
        <v>124</v>
      </c>
      <c r="R187" s="86" t="str">
        <f t="shared" si="29"/>
        <v>NR</v>
      </c>
      <c r="S187" s="97"/>
      <c r="T187" s="84" t="s">
        <v>123</v>
      </c>
      <c r="U187" s="85" t="s">
        <v>124</v>
      </c>
      <c r="V187" s="86" t="str">
        <f t="shared" si="30"/>
        <v>NR</v>
      </c>
      <c r="W187" s="302"/>
      <c r="X187" s="3"/>
      <c r="Y187" s="3"/>
      <c r="Z187" s="3"/>
      <c r="AA187" s="3"/>
      <c r="AB187" s="3"/>
      <c r="AC187" s="3"/>
      <c r="AD187" s="3"/>
    </row>
    <row r="188" spans="1:30" ht="16">
      <c r="A188" s="81"/>
      <c r="B188" s="89" t="s">
        <v>145</v>
      </c>
      <c r="C188" s="153" t="s">
        <v>126</v>
      </c>
      <c r="D188" s="91" t="s">
        <v>123</v>
      </c>
      <c r="E188" s="85" t="s">
        <v>124</v>
      </c>
      <c r="F188" s="86" t="str">
        <f t="shared" si="26"/>
        <v>NR</v>
      </c>
      <c r="G188" s="90"/>
      <c r="H188" s="91" t="s">
        <v>123</v>
      </c>
      <c r="I188" s="92" t="s">
        <v>124</v>
      </c>
      <c r="J188" s="86" t="str">
        <f t="shared" si="27"/>
        <v>NR</v>
      </c>
      <c r="K188" s="90"/>
      <c r="L188" s="91" t="s">
        <v>123</v>
      </c>
      <c r="M188" s="92" t="s">
        <v>124</v>
      </c>
      <c r="N188" s="86" t="str">
        <f t="shared" si="28"/>
        <v>NR</v>
      </c>
      <c r="O188" s="90"/>
      <c r="P188" s="91" t="s">
        <v>123</v>
      </c>
      <c r="Q188" s="92" t="s">
        <v>124</v>
      </c>
      <c r="R188" s="86" t="str">
        <f t="shared" si="29"/>
        <v>NR</v>
      </c>
      <c r="S188" s="90"/>
      <c r="T188" s="91" t="s">
        <v>123</v>
      </c>
      <c r="U188" s="92" t="s">
        <v>124</v>
      </c>
      <c r="V188" s="86" t="str">
        <f t="shared" si="30"/>
        <v>NR</v>
      </c>
      <c r="W188" s="301"/>
      <c r="X188" s="3"/>
      <c r="Y188" s="3"/>
      <c r="Z188" s="3"/>
      <c r="AA188" s="3"/>
      <c r="AB188" s="3"/>
      <c r="AC188" s="3"/>
      <c r="AD188" s="3"/>
    </row>
    <row r="189" spans="1:30" ht="16">
      <c r="A189" s="81"/>
      <c r="B189" s="95" t="s">
        <v>146</v>
      </c>
      <c r="C189" s="154" t="s">
        <v>126</v>
      </c>
      <c r="D189" s="84" t="s">
        <v>123</v>
      </c>
      <c r="E189" s="92" t="s">
        <v>124</v>
      </c>
      <c r="F189" s="86" t="str">
        <f t="shared" si="26"/>
        <v>NR</v>
      </c>
      <c r="G189" s="100"/>
      <c r="H189" s="84" t="s">
        <v>123</v>
      </c>
      <c r="I189" s="85" t="s">
        <v>124</v>
      </c>
      <c r="J189" s="86" t="str">
        <f t="shared" si="27"/>
        <v>NR</v>
      </c>
      <c r="K189" s="100"/>
      <c r="L189" s="84" t="s">
        <v>123</v>
      </c>
      <c r="M189" s="85" t="s">
        <v>124</v>
      </c>
      <c r="N189" s="86" t="str">
        <f t="shared" si="28"/>
        <v>NR</v>
      </c>
      <c r="O189" s="100"/>
      <c r="P189" s="84" t="s">
        <v>123</v>
      </c>
      <c r="Q189" s="85" t="s">
        <v>124</v>
      </c>
      <c r="R189" s="86" t="str">
        <f t="shared" si="29"/>
        <v>NR</v>
      </c>
      <c r="S189" s="100"/>
      <c r="T189" s="84" t="s">
        <v>123</v>
      </c>
      <c r="U189" s="85" t="s">
        <v>124</v>
      </c>
      <c r="V189" s="86" t="str">
        <f t="shared" si="30"/>
        <v>NR</v>
      </c>
      <c r="W189" s="302"/>
      <c r="X189" s="3"/>
      <c r="Y189" s="3"/>
      <c r="Z189" s="3"/>
      <c r="AA189" s="3"/>
      <c r="AB189" s="3"/>
      <c r="AC189" s="3"/>
      <c r="AD189" s="3"/>
    </row>
    <row r="190" spans="1:30" ht="16">
      <c r="A190" s="81"/>
      <c r="B190" s="89" t="s">
        <v>147</v>
      </c>
      <c r="C190" s="101" t="s">
        <v>148</v>
      </c>
      <c r="D190" s="102" t="s">
        <v>149</v>
      </c>
      <c r="E190" s="103" t="s">
        <v>150</v>
      </c>
      <c r="F190" s="86" t="str">
        <f t="shared" si="26"/>
        <v>NC</v>
      </c>
      <c r="G190" s="93"/>
      <c r="H190" s="102" t="s">
        <v>149</v>
      </c>
      <c r="I190" s="103" t="s">
        <v>150</v>
      </c>
      <c r="J190" s="86" t="str">
        <f t="shared" si="27"/>
        <v>NC</v>
      </c>
      <c r="K190" s="93"/>
      <c r="L190" s="102" t="s">
        <v>149</v>
      </c>
      <c r="M190" s="103" t="s">
        <v>150</v>
      </c>
      <c r="N190" s="86" t="str">
        <f t="shared" si="28"/>
        <v>NC</v>
      </c>
      <c r="O190" s="93"/>
      <c r="P190" s="102" t="s">
        <v>149</v>
      </c>
      <c r="Q190" s="103" t="s">
        <v>150</v>
      </c>
      <c r="R190" s="86" t="str">
        <f t="shared" si="29"/>
        <v>NC</v>
      </c>
      <c r="S190" s="93"/>
      <c r="T190" s="102" t="s">
        <v>149</v>
      </c>
      <c r="U190" s="103" t="s">
        <v>150</v>
      </c>
      <c r="V190" s="86" t="str">
        <f t="shared" si="30"/>
        <v>NC</v>
      </c>
      <c r="W190" s="301"/>
      <c r="X190" s="3"/>
      <c r="Y190" s="3"/>
      <c r="Z190" s="3"/>
      <c r="AA190" s="3"/>
      <c r="AB190" s="3"/>
      <c r="AC190" s="3"/>
      <c r="AD190" s="3"/>
    </row>
    <row r="191" spans="1:30" ht="16">
      <c r="A191" s="81"/>
      <c r="B191" s="95" t="s">
        <v>151</v>
      </c>
      <c r="C191" s="153" t="s">
        <v>152</v>
      </c>
      <c r="D191" s="104" t="s">
        <v>149</v>
      </c>
      <c r="E191" s="85" t="s">
        <v>149</v>
      </c>
      <c r="F191" s="86" t="str">
        <f t="shared" si="26"/>
        <v>NC</v>
      </c>
      <c r="G191" s="97"/>
      <c r="H191" s="104" t="s">
        <v>149</v>
      </c>
      <c r="I191" s="85" t="s">
        <v>149</v>
      </c>
      <c r="J191" s="86" t="str">
        <f t="shared" si="27"/>
        <v>NC</v>
      </c>
      <c r="K191" s="97"/>
      <c r="L191" s="104" t="s">
        <v>149</v>
      </c>
      <c r="M191" s="85" t="s">
        <v>149</v>
      </c>
      <c r="N191" s="86" t="str">
        <f t="shared" si="28"/>
        <v>NC</v>
      </c>
      <c r="O191" s="97"/>
      <c r="P191" s="104" t="s">
        <v>149</v>
      </c>
      <c r="Q191" s="85" t="s">
        <v>149</v>
      </c>
      <c r="R191" s="86" t="str">
        <f t="shared" si="29"/>
        <v>NC</v>
      </c>
      <c r="S191" s="97"/>
      <c r="T191" s="104" t="s">
        <v>149</v>
      </c>
      <c r="U191" s="85" t="s">
        <v>149</v>
      </c>
      <c r="V191" s="86" t="str">
        <f t="shared" si="30"/>
        <v>NC</v>
      </c>
      <c r="W191" s="302"/>
      <c r="X191" s="3"/>
      <c r="Y191" s="3"/>
      <c r="Z191" s="3"/>
      <c r="AA191" s="3"/>
      <c r="AB191" s="3"/>
      <c r="AC191" s="3"/>
      <c r="AD191" s="3"/>
    </row>
    <row r="192" spans="1:30" ht="16">
      <c r="A192" s="81"/>
      <c r="B192" s="89" t="s">
        <v>153</v>
      </c>
      <c r="C192" s="154" t="s">
        <v>154</v>
      </c>
      <c r="D192" s="91" t="s">
        <v>123</v>
      </c>
      <c r="E192" s="85" t="s">
        <v>124</v>
      </c>
      <c r="F192" s="86" t="str">
        <f t="shared" si="26"/>
        <v>NR</v>
      </c>
      <c r="G192" s="93"/>
      <c r="H192" s="91" t="s">
        <v>123</v>
      </c>
      <c r="I192" s="92" t="s">
        <v>124</v>
      </c>
      <c r="J192" s="86" t="str">
        <f t="shared" si="27"/>
        <v>NR</v>
      </c>
      <c r="K192" s="93"/>
      <c r="L192" s="91" t="s">
        <v>123</v>
      </c>
      <c r="M192" s="92" t="s">
        <v>124</v>
      </c>
      <c r="N192" s="86" t="str">
        <f t="shared" si="28"/>
        <v>NR</v>
      </c>
      <c r="O192" s="93"/>
      <c r="P192" s="91" t="s">
        <v>123</v>
      </c>
      <c r="Q192" s="92" t="s">
        <v>124</v>
      </c>
      <c r="R192" s="86" t="str">
        <f t="shared" si="29"/>
        <v>NR</v>
      </c>
      <c r="S192" s="93"/>
      <c r="T192" s="91" t="s">
        <v>123</v>
      </c>
      <c r="U192" s="92" t="s">
        <v>124</v>
      </c>
      <c r="V192" s="86" t="str">
        <f t="shared" si="30"/>
        <v>NR</v>
      </c>
      <c r="W192" s="313"/>
      <c r="X192" s="3"/>
      <c r="Y192" s="3"/>
      <c r="Z192" s="3"/>
      <c r="AA192" s="3"/>
      <c r="AB192" s="3"/>
      <c r="AC192" s="3"/>
      <c r="AD192" s="3"/>
    </row>
    <row r="193" spans="1:30" ht="16">
      <c r="A193" s="81"/>
      <c r="B193" s="95" t="s">
        <v>155</v>
      </c>
      <c r="C193" s="237" t="s">
        <v>156</v>
      </c>
      <c r="D193" s="104" t="s">
        <v>123</v>
      </c>
      <c r="E193" s="85" t="s">
        <v>124</v>
      </c>
      <c r="F193" s="86" t="str">
        <f t="shared" si="26"/>
        <v>NR</v>
      </c>
      <c r="G193" s="97"/>
      <c r="H193" s="104" t="s">
        <v>123</v>
      </c>
      <c r="I193" s="85" t="s">
        <v>124</v>
      </c>
      <c r="J193" s="86" t="str">
        <f t="shared" si="27"/>
        <v>NR</v>
      </c>
      <c r="K193" s="97"/>
      <c r="L193" s="104" t="s">
        <v>123</v>
      </c>
      <c r="M193" s="85" t="s">
        <v>124</v>
      </c>
      <c r="N193" s="86" t="str">
        <f t="shared" si="28"/>
        <v>NR</v>
      </c>
      <c r="O193" s="97"/>
      <c r="P193" s="104" t="s">
        <v>123</v>
      </c>
      <c r="Q193" s="85" t="s">
        <v>124</v>
      </c>
      <c r="R193" s="86" t="str">
        <f t="shared" si="29"/>
        <v>NR</v>
      </c>
      <c r="S193" s="97"/>
      <c r="T193" s="104" t="s">
        <v>123</v>
      </c>
      <c r="U193" s="85" t="s">
        <v>124</v>
      </c>
      <c r="V193" s="86" t="str">
        <f t="shared" si="30"/>
        <v>NR</v>
      </c>
      <c r="W193" s="313"/>
      <c r="X193" s="3"/>
      <c r="Y193" s="3"/>
      <c r="Z193" s="3"/>
      <c r="AA193" s="3"/>
      <c r="AB193" s="3"/>
      <c r="AC193" s="3"/>
      <c r="AD193" s="3"/>
    </row>
    <row r="194" spans="1:30" ht="16">
      <c r="A194" s="81"/>
      <c r="B194" s="89" t="s">
        <v>157</v>
      </c>
      <c r="C194" s="238" t="s">
        <v>266</v>
      </c>
      <c r="D194" s="91" t="s">
        <v>123</v>
      </c>
      <c r="E194" s="92" t="s">
        <v>124</v>
      </c>
      <c r="F194" s="86" t="str">
        <f t="shared" si="26"/>
        <v>NR</v>
      </c>
      <c r="G194" s="93"/>
      <c r="H194" s="91" t="s">
        <v>123</v>
      </c>
      <c r="I194" s="92" t="s">
        <v>124</v>
      </c>
      <c r="J194" s="86" t="str">
        <f t="shared" si="27"/>
        <v>NR</v>
      </c>
      <c r="K194" s="93"/>
      <c r="L194" s="91" t="s">
        <v>123</v>
      </c>
      <c r="M194" s="92" t="s">
        <v>124</v>
      </c>
      <c r="N194" s="86" t="str">
        <f t="shared" si="28"/>
        <v>NR</v>
      </c>
      <c r="O194" s="93"/>
      <c r="P194" s="91" t="s">
        <v>123</v>
      </c>
      <c r="Q194" s="92" t="s">
        <v>124</v>
      </c>
      <c r="R194" s="86" t="str">
        <f t="shared" si="29"/>
        <v>NR</v>
      </c>
      <c r="S194" s="93"/>
      <c r="T194" s="91" t="s">
        <v>123</v>
      </c>
      <c r="U194" s="92" t="s">
        <v>124</v>
      </c>
      <c r="V194" s="86" t="str">
        <f t="shared" si="30"/>
        <v>NR</v>
      </c>
      <c r="W194" s="313"/>
      <c r="X194" s="3"/>
      <c r="Y194" s="3"/>
      <c r="Z194" s="3"/>
      <c r="AA194" s="3"/>
      <c r="AB194" s="3"/>
      <c r="AC194" s="3"/>
      <c r="AD194" s="3"/>
    </row>
    <row r="195" spans="1:30" ht="16">
      <c r="A195" s="81"/>
      <c r="B195" s="95" t="s">
        <v>158</v>
      </c>
      <c r="C195" s="305" t="s">
        <v>152</v>
      </c>
      <c r="D195" s="104" t="s">
        <v>123</v>
      </c>
      <c r="E195" s="85" t="s">
        <v>124</v>
      </c>
      <c r="F195" s="86" t="str">
        <f t="shared" si="26"/>
        <v>NR</v>
      </c>
      <c r="G195" s="157"/>
      <c r="H195" s="104" t="s">
        <v>123</v>
      </c>
      <c r="I195" s="85" t="s">
        <v>124</v>
      </c>
      <c r="J195" s="86" t="str">
        <f t="shared" si="27"/>
        <v>NR</v>
      </c>
      <c r="K195" s="157"/>
      <c r="L195" s="104" t="s">
        <v>123</v>
      </c>
      <c r="M195" s="85" t="s">
        <v>124</v>
      </c>
      <c r="N195" s="86" t="str">
        <f t="shared" si="28"/>
        <v>NR</v>
      </c>
      <c r="O195" s="157"/>
      <c r="P195" s="104" t="s">
        <v>123</v>
      </c>
      <c r="Q195" s="85" t="s">
        <v>124</v>
      </c>
      <c r="R195" s="86" t="str">
        <f t="shared" si="29"/>
        <v>NR</v>
      </c>
      <c r="S195" s="157"/>
      <c r="T195" s="104" t="s">
        <v>123</v>
      </c>
      <c r="U195" s="85" t="s">
        <v>124</v>
      </c>
      <c r="V195" s="86" t="str">
        <f t="shared" si="30"/>
        <v>NR</v>
      </c>
      <c r="W195" s="107"/>
      <c r="X195" s="3"/>
      <c r="Y195" s="3"/>
      <c r="Z195" s="3"/>
      <c r="AA195" s="3"/>
      <c r="AB195" s="3"/>
      <c r="AC195" s="3"/>
      <c r="AD195" s="3"/>
    </row>
    <row r="196" spans="1:30" ht="27.75" customHeight="1">
      <c r="A196" s="115"/>
      <c r="B196" s="546" t="s">
        <v>301</v>
      </c>
      <c r="C196" s="547"/>
      <c r="D196" s="548" t="s">
        <v>160</v>
      </c>
      <c r="E196" s="549"/>
      <c r="F196" s="536"/>
      <c r="G196" s="550"/>
      <c r="H196" s="548" t="s">
        <v>160</v>
      </c>
      <c r="I196" s="549"/>
      <c r="J196" s="536"/>
      <c r="K196" s="550"/>
      <c r="L196" s="548" t="s">
        <v>160</v>
      </c>
      <c r="M196" s="549"/>
      <c r="N196" s="549"/>
      <c r="O196" s="550"/>
      <c r="P196" s="548" t="s">
        <v>160</v>
      </c>
      <c r="Q196" s="549"/>
      <c r="R196" s="549"/>
      <c r="S196" s="550"/>
      <c r="T196" s="548" t="s">
        <v>160</v>
      </c>
      <c r="U196" s="549"/>
      <c r="V196" s="549"/>
      <c r="W196" s="567"/>
      <c r="X196" s="10"/>
      <c r="Y196" s="10"/>
      <c r="Z196" s="10"/>
      <c r="AA196" s="10"/>
      <c r="AB196" s="10"/>
      <c r="AC196" s="10"/>
      <c r="AD196" s="10"/>
    </row>
    <row r="197" spans="1:30"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row>
    <row r="198" spans="1:30" ht="27.75" customHeight="1">
      <c r="A198" s="63"/>
      <c r="B198" s="632" t="s">
        <v>302</v>
      </c>
      <c r="C198" s="606"/>
      <c r="D198" s="606"/>
      <c r="E198" s="606"/>
      <c r="F198" s="606"/>
      <c r="G198" s="542" t="s">
        <v>299</v>
      </c>
      <c r="H198" s="543"/>
      <c r="I198" s="543"/>
      <c r="J198" s="543"/>
      <c r="K198" s="543"/>
      <c r="L198" s="543"/>
      <c r="M198" s="543"/>
      <c r="N198" s="543"/>
      <c r="O198" s="543"/>
      <c r="P198" s="543"/>
      <c r="Q198" s="543"/>
      <c r="R198" s="543"/>
      <c r="S198" s="543"/>
      <c r="T198" s="543"/>
      <c r="U198" s="543"/>
      <c r="V198" s="543"/>
      <c r="W198" s="544"/>
      <c r="X198" s="62"/>
      <c r="Y198" s="62"/>
      <c r="Z198" s="62"/>
      <c r="AA198" s="62"/>
      <c r="AB198" s="62"/>
      <c r="AC198" s="62"/>
      <c r="AD198" s="62"/>
    </row>
    <row r="199" spans="1:30" ht="27.75" customHeight="1">
      <c r="A199" s="64"/>
      <c r="B199" s="553" t="str">
        <f>C224&amp;"-"&amp;C202&amp;"-"&amp;C204&amp;"-"&amp;C207</f>
        <v>IPP du référentiel-au choix-au choix-au choix</v>
      </c>
      <c r="C199" s="554"/>
      <c r="D199" s="65" t="str">
        <f>'Complet - Récapitulatif'!$H$9&amp;""&amp;"  :"</f>
        <v>Logiciel A  :</v>
      </c>
      <c r="E199" s="555" t="str">
        <f>'Complet - Récapitulatif'!$I$9</f>
        <v>Terminal Urgences</v>
      </c>
      <c r="F199" s="526"/>
      <c r="G199" s="527"/>
      <c r="H199" s="66" t="str">
        <f>'Complet - Récapitulatif'!$H$10&amp;""&amp;"  :"</f>
        <v>Logiciel B  :</v>
      </c>
      <c r="I199" s="596" t="str">
        <f>'Complet - Récapitulatif'!$I$10</f>
        <v>Logiciel facturation</v>
      </c>
      <c r="J199" s="526"/>
      <c r="K199" s="527"/>
      <c r="L199" s="67" t="str">
        <f>'Complet - Récapitulatif'!$H$11&amp;""&amp;"  :"</f>
        <v>Logiciel C  :</v>
      </c>
      <c r="M199" s="597" t="str">
        <f>'Complet - Récapitulatif'!$I$11</f>
        <v>Logiciel PMSI</v>
      </c>
      <c r="N199" s="526"/>
      <c r="O199" s="527"/>
      <c r="P199" s="68" t="str">
        <f>'Complet - Récapitulatif'!$H$12&amp;""&amp;"  :"</f>
        <v>Logiciel D  :</v>
      </c>
      <c r="Q199" s="525" t="str">
        <f>'Complet - Récapitulatif'!$I$12</f>
        <v>Logiciel Laboratoire</v>
      </c>
      <c r="R199" s="526"/>
      <c r="S199" s="527"/>
      <c r="T199" s="69" t="str">
        <f>'Complet - Récapitulatif'!$H$13&amp;""&amp;"  :"</f>
        <v>Logiciel E  :</v>
      </c>
      <c r="U199" s="598" t="str">
        <f>'Complet - Récapitulatif'!$I$13</f>
        <v>Logiciel Imagerie</v>
      </c>
      <c r="V199" s="526"/>
      <c r="W199" s="599"/>
      <c r="X199" s="10"/>
      <c r="Y199" s="10"/>
      <c r="Z199" s="10"/>
      <c r="AA199" s="10"/>
      <c r="AB199" s="10"/>
      <c r="AC199" s="10"/>
      <c r="AD199" s="10"/>
    </row>
    <row r="200" spans="1:30" ht="27.75" customHeight="1">
      <c r="A200" s="81"/>
      <c r="B200" s="70" t="s">
        <v>115</v>
      </c>
      <c r="C200" s="71" t="s">
        <v>116</v>
      </c>
      <c r="D200" s="72" t="s">
        <v>117</v>
      </c>
      <c r="E200" s="72" t="s">
        <v>118</v>
      </c>
      <c r="F200" s="73" t="s">
        <v>119</v>
      </c>
      <c r="G200" s="72" t="s">
        <v>120</v>
      </c>
      <c r="H200" s="74" t="s">
        <v>117</v>
      </c>
      <c r="I200" s="74" t="s">
        <v>118</v>
      </c>
      <c r="J200" s="74" t="s">
        <v>119</v>
      </c>
      <c r="K200" s="74" t="s">
        <v>120</v>
      </c>
      <c r="L200" s="75" t="s">
        <v>117</v>
      </c>
      <c r="M200" s="75" t="s">
        <v>118</v>
      </c>
      <c r="N200" s="75" t="s">
        <v>119</v>
      </c>
      <c r="O200" s="75" t="s">
        <v>120</v>
      </c>
      <c r="P200" s="76" t="s">
        <v>117</v>
      </c>
      <c r="Q200" s="77" t="s">
        <v>118</v>
      </c>
      <c r="R200" s="78" t="s">
        <v>119</v>
      </c>
      <c r="S200" s="78" t="s">
        <v>120</v>
      </c>
      <c r="T200" s="79" t="s">
        <v>117</v>
      </c>
      <c r="U200" s="79" t="s">
        <v>118</v>
      </c>
      <c r="V200" s="79" t="s">
        <v>119</v>
      </c>
      <c r="W200" s="80" t="s">
        <v>120</v>
      </c>
      <c r="X200" s="10"/>
      <c r="Y200" s="10"/>
      <c r="Z200" s="10"/>
      <c r="AA200" s="10"/>
      <c r="AB200" s="10"/>
      <c r="AC200" s="10"/>
      <c r="AD200" s="10"/>
    </row>
    <row r="201" spans="1:30" ht="16">
      <c r="A201" s="81"/>
      <c r="B201" s="82" t="s">
        <v>121</v>
      </c>
      <c r="C201" s="152" t="s">
        <v>122</v>
      </c>
      <c r="D201" s="84" t="s">
        <v>123</v>
      </c>
      <c r="E201" s="92" t="s">
        <v>124</v>
      </c>
      <c r="F201" s="86" t="str">
        <f t="shared" ref="F201:F227" si="31">IF(D201="Non Concerné","NC",IF(D201="Non supporté","NS",IF(E201="Non testé","NR",IF(E201="Intégration","OK",IF(E201="Echec","KO","-")))))</f>
        <v>NR</v>
      </c>
      <c r="G201" s="87"/>
      <c r="H201" s="84" t="s">
        <v>123</v>
      </c>
      <c r="I201" s="85" t="s">
        <v>124</v>
      </c>
      <c r="J201" s="86" t="str">
        <f t="shared" ref="J201:J227" si="32">IF(H201="Non Concerné","NC",IF(H201="Non supporté","NS",IF(I201="Non testé","NR",IF(I201="Intégration","OK",IF(I201="Echec","KO","-")))))</f>
        <v>NR</v>
      </c>
      <c r="K201" s="87"/>
      <c r="L201" s="84" t="s">
        <v>123</v>
      </c>
      <c r="M201" s="85" t="s">
        <v>124</v>
      </c>
      <c r="N201" s="86" t="str">
        <f t="shared" ref="N201:N227" si="33">IF(L201="Non Concerné","NC",IF(L201="Non supporté","NS",IF(M201="Non testé","NR",IF(M201="Intégration","OK",IF(M201="Echec","KO","-")))))</f>
        <v>NR</v>
      </c>
      <c r="O201" s="87"/>
      <c r="P201" s="84" t="s">
        <v>123</v>
      </c>
      <c r="Q201" s="85" t="s">
        <v>124</v>
      </c>
      <c r="R201" s="86" t="str">
        <f t="shared" ref="R201:R227" si="34">IF(P201="Non Concerné","NC",IF(P201="Non supporté","NS",IF(Q201="Non testé","NR",IF(Q201="Intégration","OK",IF(Q201="Echec","KO","-")))))</f>
        <v>NR</v>
      </c>
      <c r="S201" s="87"/>
      <c r="T201" s="84" t="s">
        <v>123</v>
      </c>
      <c r="U201" s="85" t="s">
        <v>124</v>
      </c>
      <c r="V201" s="86" t="str">
        <f t="shared" ref="V201:V227" si="35">IF(T201="Non Concerné","NC",IF(T201="Non supporté","NS",IF(U201="Non testé","NR",IF(U201="Intégration","OK",IF(U201="Echec","KO","-")))))</f>
        <v>NR</v>
      </c>
      <c r="W201" s="300"/>
      <c r="X201" s="3"/>
      <c r="Y201" s="3"/>
      <c r="Z201" s="3"/>
      <c r="AA201" s="3"/>
      <c r="AB201" s="3"/>
      <c r="AC201" s="3"/>
      <c r="AD201" s="3"/>
    </row>
    <row r="202" spans="1:30" ht="16">
      <c r="A202" s="81"/>
      <c r="B202" s="89" t="s">
        <v>125</v>
      </c>
      <c r="C202" s="153" t="s">
        <v>126</v>
      </c>
      <c r="D202" s="84" t="s">
        <v>123</v>
      </c>
      <c r="E202" s="85" t="s">
        <v>124</v>
      </c>
      <c r="F202" s="86" t="str">
        <f t="shared" si="31"/>
        <v>NR</v>
      </c>
      <c r="G202" s="93"/>
      <c r="H202" s="91" t="s">
        <v>123</v>
      </c>
      <c r="I202" s="92" t="s">
        <v>124</v>
      </c>
      <c r="J202" s="86" t="str">
        <f t="shared" si="32"/>
        <v>NR</v>
      </c>
      <c r="K202" s="93"/>
      <c r="L202" s="91" t="s">
        <v>123</v>
      </c>
      <c r="M202" s="92" t="s">
        <v>124</v>
      </c>
      <c r="N202" s="86" t="str">
        <f t="shared" si="33"/>
        <v>NR</v>
      </c>
      <c r="O202" s="93"/>
      <c r="P202" s="91" t="s">
        <v>123</v>
      </c>
      <c r="Q202" s="92" t="s">
        <v>124</v>
      </c>
      <c r="R202" s="86" t="str">
        <f t="shared" si="34"/>
        <v>NR</v>
      </c>
      <c r="S202" s="93"/>
      <c r="T202" s="91" t="s">
        <v>123</v>
      </c>
      <c r="U202" s="92" t="s">
        <v>124</v>
      </c>
      <c r="V202" s="86" t="str">
        <f t="shared" si="35"/>
        <v>NR</v>
      </c>
      <c r="W202" s="301"/>
      <c r="X202" s="3"/>
      <c r="Y202" s="3"/>
      <c r="Z202" s="3"/>
      <c r="AA202" s="3"/>
      <c r="AB202" s="3"/>
      <c r="AC202" s="3"/>
      <c r="AD202" s="3"/>
    </row>
    <row r="203" spans="1:30" ht="16">
      <c r="A203" s="81"/>
      <c r="B203" s="95" t="s">
        <v>127</v>
      </c>
      <c r="C203" s="154" t="s">
        <v>126</v>
      </c>
      <c r="D203" s="91" t="s">
        <v>123</v>
      </c>
      <c r="E203" s="92" t="s">
        <v>124</v>
      </c>
      <c r="F203" s="86" t="str">
        <f t="shared" si="31"/>
        <v>NR</v>
      </c>
      <c r="G203" s="97"/>
      <c r="H203" s="84" t="s">
        <v>123</v>
      </c>
      <c r="I203" s="85" t="s">
        <v>124</v>
      </c>
      <c r="J203" s="86" t="str">
        <f t="shared" si="32"/>
        <v>NR</v>
      </c>
      <c r="K203" s="97"/>
      <c r="L203" s="84" t="s">
        <v>123</v>
      </c>
      <c r="M203" s="85" t="s">
        <v>124</v>
      </c>
      <c r="N203" s="86" t="str">
        <f t="shared" si="33"/>
        <v>NR</v>
      </c>
      <c r="O203" s="97"/>
      <c r="P203" s="84" t="s">
        <v>123</v>
      </c>
      <c r="Q203" s="85" t="s">
        <v>124</v>
      </c>
      <c r="R203" s="86" t="str">
        <f t="shared" si="34"/>
        <v>NR</v>
      </c>
      <c r="S203" s="97"/>
      <c r="T203" s="84" t="s">
        <v>123</v>
      </c>
      <c r="U203" s="85" t="s">
        <v>124</v>
      </c>
      <c r="V203" s="86" t="str">
        <f t="shared" si="35"/>
        <v>NR</v>
      </c>
      <c r="W203" s="302"/>
      <c r="X203" s="3"/>
      <c r="Y203" s="3"/>
      <c r="Z203" s="3"/>
      <c r="AA203" s="3"/>
      <c r="AB203" s="3"/>
      <c r="AC203" s="3"/>
      <c r="AD203" s="3"/>
    </row>
    <row r="204" spans="1:30" ht="16">
      <c r="A204" s="81"/>
      <c r="B204" s="89" t="s">
        <v>128</v>
      </c>
      <c r="C204" s="153" t="s">
        <v>126</v>
      </c>
      <c r="D204" s="84" t="s">
        <v>123</v>
      </c>
      <c r="E204" s="85" t="s">
        <v>124</v>
      </c>
      <c r="F204" s="86" t="str">
        <f t="shared" si="31"/>
        <v>NR</v>
      </c>
      <c r="G204" s="93"/>
      <c r="H204" s="91" t="s">
        <v>123</v>
      </c>
      <c r="I204" s="92" t="s">
        <v>124</v>
      </c>
      <c r="J204" s="86" t="str">
        <f t="shared" si="32"/>
        <v>NR</v>
      </c>
      <c r="K204" s="93"/>
      <c r="L204" s="91" t="s">
        <v>123</v>
      </c>
      <c r="M204" s="92" t="s">
        <v>124</v>
      </c>
      <c r="N204" s="86" t="str">
        <f t="shared" si="33"/>
        <v>NR</v>
      </c>
      <c r="O204" s="93"/>
      <c r="P204" s="91" t="s">
        <v>123</v>
      </c>
      <c r="Q204" s="92" t="s">
        <v>124</v>
      </c>
      <c r="R204" s="86" t="str">
        <f t="shared" si="34"/>
        <v>NR</v>
      </c>
      <c r="S204" s="93"/>
      <c r="T204" s="91" t="s">
        <v>123</v>
      </c>
      <c r="U204" s="92" t="s">
        <v>124</v>
      </c>
      <c r="V204" s="86" t="str">
        <f t="shared" si="35"/>
        <v>NR</v>
      </c>
      <c r="W204" s="301"/>
      <c r="X204" s="3"/>
      <c r="Y204" s="3"/>
      <c r="Z204" s="3"/>
      <c r="AA204" s="3"/>
      <c r="AB204" s="3"/>
      <c r="AC204" s="3"/>
      <c r="AD204" s="3"/>
    </row>
    <row r="205" spans="1:30" ht="16">
      <c r="A205" s="81"/>
      <c r="B205" s="95" t="s">
        <v>129</v>
      </c>
      <c r="C205" s="154" t="s">
        <v>126</v>
      </c>
      <c r="D205" s="84" t="s">
        <v>123</v>
      </c>
      <c r="E205" s="92" t="s">
        <v>124</v>
      </c>
      <c r="F205" s="86" t="str">
        <f t="shared" si="31"/>
        <v>NR</v>
      </c>
      <c r="G205" s="97"/>
      <c r="H205" s="84" t="s">
        <v>123</v>
      </c>
      <c r="I205" s="85" t="s">
        <v>124</v>
      </c>
      <c r="J205" s="86" t="str">
        <f t="shared" si="32"/>
        <v>NR</v>
      </c>
      <c r="K205" s="97"/>
      <c r="L205" s="84" t="s">
        <v>123</v>
      </c>
      <c r="M205" s="85" t="s">
        <v>124</v>
      </c>
      <c r="N205" s="86" t="str">
        <f t="shared" si="33"/>
        <v>NR</v>
      </c>
      <c r="O205" s="97"/>
      <c r="P205" s="84" t="s">
        <v>123</v>
      </c>
      <c r="Q205" s="85" t="s">
        <v>124</v>
      </c>
      <c r="R205" s="86" t="str">
        <f t="shared" si="34"/>
        <v>NR</v>
      </c>
      <c r="S205" s="97"/>
      <c r="T205" s="84" t="s">
        <v>123</v>
      </c>
      <c r="U205" s="85" t="s">
        <v>124</v>
      </c>
      <c r="V205" s="86" t="str">
        <f t="shared" si="35"/>
        <v>NR</v>
      </c>
      <c r="W205" s="302"/>
      <c r="X205" s="3"/>
      <c r="Y205" s="3"/>
      <c r="Z205" s="3"/>
      <c r="AA205" s="3"/>
      <c r="AB205" s="3"/>
      <c r="AC205" s="3"/>
      <c r="AD205" s="3"/>
    </row>
    <row r="206" spans="1:30" ht="16">
      <c r="A206" s="81"/>
      <c r="B206" s="89" t="s">
        <v>130</v>
      </c>
      <c r="C206" s="153" t="s">
        <v>126</v>
      </c>
      <c r="D206" s="91" t="s">
        <v>123</v>
      </c>
      <c r="E206" s="85" t="s">
        <v>124</v>
      </c>
      <c r="F206" s="86" t="str">
        <f t="shared" si="31"/>
        <v>NR</v>
      </c>
      <c r="G206" s="93"/>
      <c r="H206" s="91" t="s">
        <v>123</v>
      </c>
      <c r="I206" s="92" t="s">
        <v>124</v>
      </c>
      <c r="J206" s="86" t="str">
        <f t="shared" si="32"/>
        <v>NR</v>
      </c>
      <c r="K206" s="93"/>
      <c r="L206" s="91" t="s">
        <v>123</v>
      </c>
      <c r="M206" s="92" t="s">
        <v>124</v>
      </c>
      <c r="N206" s="86" t="str">
        <f t="shared" si="33"/>
        <v>NR</v>
      </c>
      <c r="O206" s="93"/>
      <c r="P206" s="91" t="s">
        <v>123</v>
      </c>
      <c r="Q206" s="92" t="s">
        <v>124</v>
      </c>
      <c r="R206" s="86" t="str">
        <f t="shared" si="34"/>
        <v>NR</v>
      </c>
      <c r="S206" s="93"/>
      <c r="T206" s="91" t="s">
        <v>123</v>
      </c>
      <c r="U206" s="92" t="s">
        <v>124</v>
      </c>
      <c r="V206" s="86" t="str">
        <f t="shared" si="35"/>
        <v>NR</v>
      </c>
      <c r="W206" s="301"/>
      <c r="X206" s="3"/>
      <c r="Y206" s="3"/>
      <c r="Z206" s="3"/>
      <c r="AA206" s="3"/>
      <c r="AB206" s="3"/>
      <c r="AC206" s="3"/>
      <c r="AD206" s="3"/>
    </row>
    <row r="207" spans="1:30" ht="16">
      <c r="A207" s="81"/>
      <c r="B207" s="95" t="s">
        <v>131</v>
      </c>
      <c r="C207" s="154" t="s">
        <v>126</v>
      </c>
      <c r="D207" s="91" t="s">
        <v>123</v>
      </c>
      <c r="E207" s="92" t="s">
        <v>124</v>
      </c>
      <c r="F207" s="86" t="str">
        <f t="shared" si="31"/>
        <v>NR</v>
      </c>
      <c r="G207" s="97"/>
      <c r="H207" s="84" t="s">
        <v>123</v>
      </c>
      <c r="I207" s="85" t="s">
        <v>124</v>
      </c>
      <c r="J207" s="86" t="str">
        <f t="shared" si="32"/>
        <v>NR</v>
      </c>
      <c r="K207" s="97"/>
      <c r="L207" s="84" t="s">
        <v>123</v>
      </c>
      <c r="M207" s="85" t="s">
        <v>124</v>
      </c>
      <c r="N207" s="86" t="str">
        <f t="shared" si="33"/>
        <v>NR</v>
      </c>
      <c r="O207" s="97"/>
      <c r="P207" s="84" t="s">
        <v>123</v>
      </c>
      <c r="Q207" s="85" t="s">
        <v>124</v>
      </c>
      <c r="R207" s="86" t="str">
        <f t="shared" si="34"/>
        <v>NR</v>
      </c>
      <c r="S207" s="97"/>
      <c r="T207" s="84" t="s">
        <v>123</v>
      </c>
      <c r="U207" s="85" t="s">
        <v>124</v>
      </c>
      <c r="V207" s="86" t="str">
        <f t="shared" si="35"/>
        <v>NR</v>
      </c>
      <c r="W207" s="302"/>
      <c r="X207" s="3"/>
      <c r="Y207" s="3"/>
      <c r="Z207" s="3"/>
      <c r="AA207" s="3"/>
      <c r="AB207" s="3"/>
      <c r="AC207" s="3"/>
      <c r="AD207" s="3"/>
    </row>
    <row r="208" spans="1:30" ht="16">
      <c r="A208" s="81"/>
      <c r="B208" s="89" t="s">
        <v>132</v>
      </c>
      <c r="C208" s="153" t="s">
        <v>133</v>
      </c>
      <c r="D208" s="84" t="s">
        <v>123</v>
      </c>
      <c r="E208" s="85" t="s">
        <v>124</v>
      </c>
      <c r="F208" s="86" t="str">
        <f t="shared" si="31"/>
        <v>NR</v>
      </c>
      <c r="G208" s="93"/>
      <c r="H208" s="91" t="s">
        <v>123</v>
      </c>
      <c r="I208" s="92" t="s">
        <v>124</v>
      </c>
      <c r="J208" s="86" t="str">
        <f t="shared" si="32"/>
        <v>NR</v>
      </c>
      <c r="K208" s="93"/>
      <c r="L208" s="91" t="s">
        <v>123</v>
      </c>
      <c r="M208" s="92" t="s">
        <v>124</v>
      </c>
      <c r="N208" s="86" t="str">
        <f t="shared" si="33"/>
        <v>NR</v>
      </c>
      <c r="O208" s="93"/>
      <c r="P208" s="91" t="s">
        <v>123</v>
      </c>
      <c r="Q208" s="92" t="s">
        <v>124</v>
      </c>
      <c r="R208" s="86" t="str">
        <f t="shared" si="34"/>
        <v>NR</v>
      </c>
      <c r="S208" s="93"/>
      <c r="T208" s="91" t="s">
        <v>123</v>
      </c>
      <c r="U208" s="92" t="s">
        <v>124</v>
      </c>
      <c r="V208" s="86" t="str">
        <f t="shared" si="35"/>
        <v>NR</v>
      </c>
      <c r="W208" s="301"/>
      <c r="X208" s="3"/>
      <c r="Y208" s="3"/>
      <c r="Z208" s="3"/>
      <c r="AA208" s="3"/>
      <c r="AB208" s="3"/>
      <c r="AC208" s="3"/>
      <c r="AD208" s="3"/>
    </row>
    <row r="209" spans="1:30" ht="16">
      <c r="A209" s="81"/>
      <c r="B209" s="95" t="s">
        <v>134</v>
      </c>
      <c r="C209" s="154" t="s">
        <v>126</v>
      </c>
      <c r="D209" s="84" t="s">
        <v>123</v>
      </c>
      <c r="E209" s="92" t="s">
        <v>124</v>
      </c>
      <c r="F209" s="86" t="str">
        <f t="shared" si="31"/>
        <v>NR</v>
      </c>
      <c r="G209" s="97"/>
      <c r="H209" s="84" t="s">
        <v>123</v>
      </c>
      <c r="I209" s="85" t="s">
        <v>124</v>
      </c>
      <c r="J209" s="86" t="str">
        <f t="shared" si="32"/>
        <v>NR</v>
      </c>
      <c r="K209" s="97"/>
      <c r="L209" s="84" t="s">
        <v>123</v>
      </c>
      <c r="M209" s="85" t="s">
        <v>124</v>
      </c>
      <c r="N209" s="86" t="str">
        <f t="shared" si="33"/>
        <v>NR</v>
      </c>
      <c r="O209" s="97"/>
      <c r="P209" s="84" t="s">
        <v>123</v>
      </c>
      <c r="Q209" s="85" t="s">
        <v>124</v>
      </c>
      <c r="R209" s="86" t="str">
        <f t="shared" si="34"/>
        <v>NR</v>
      </c>
      <c r="S209" s="97"/>
      <c r="T209" s="84" t="s">
        <v>123</v>
      </c>
      <c r="U209" s="85" t="s">
        <v>124</v>
      </c>
      <c r="V209" s="86" t="str">
        <f t="shared" si="35"/>
        <v>NR</v>
      </c>
      <c r="W209" s="302"/>
      <c r="X209" s="3"/>
      <c r="Y209" s="3"/>
      <c r="Z209" s="3"/>
      <c r="AA209" s="3"/>
      <c r="AB209" s="3"/>
      <c r="AC209" s="3"/>
      <c r="AD209" s="3"/>
    </row>
    <row r="210" spans="1:30" ht="16">
      <c r="A210" s="81"/>
      <c r="B210" s="89" t="s">
        <v>135</v>
      </c>
      <c r="C210" s="153" t="s">
        <v>126</v>
      </c>
      <c r="D210" s="91" t="s">
        <v>123</v>
      </c>
      <c r="E210" s="85" t="s">
        <v>124</v>
      </c>
      <c r="F210" s="86" t="str">
        <f t="shared" si="31"/>
        <v>NR</v>
      </c>
      <c r="G210" s="93"/>
      <c r="H210" s="91" t="s">
        <v>123</v>
      </c>
      <c r="I210" s="92" t="s">
        <v>124</v>
      </c>
      <c r="J210" s="86" t="str">
        <f t="shared" si="32"/>
        <v>NR</v>
      </c>
      <c r="K210" s="93"/>
      <c r="L210" s="91" t="s">
        <v>123</v>
      </c>
      <c r="M210" s="92" t="s">
        <v>124</v>
      </c>
      <c r="N210" s="86" t="str">
        <f t="shared" si="33"/>
        <v>NR</v>
      </c>
      <c r="O210" s="93"/>
      <c r="P210" s="91" t="s">
        <v>123</v>
      </c>
      <c r="Q210" s="92" t="s">
        <v>124</v>
      </c>
      <c r="R210" s="86" t="str">
        <f t="shared" si="34"/>
        <v>NR</v>
      </c>
      <c r="S210" s="93"/>
      <c r="T210" s="91" t="s">
        <v>123</v>
      </c>
      <c r="U210" s="92" t="s">
        <v>124</v>
      </c>
      <c r="V210" s="86" t="str">
        <f t="shared" si="35"/>
        <v>NR</v>
      </c>
      <c r="W210" s="301"/>
      <c r="X210" s="3"/>
      <c r="Y210" s="3"/>
      <c r="Z210" s="3"/>
      <c r="AA210" s="3"/>
      <c r="AB210" s="3"/>
      <c r="AC210" s="3"/>
      <c r="AD210" s="3"/>
    </row>
    <row r="211" spans="1:30" ht="16">
      <c r="A211" s="81"/>
      <c r="B211" s="95" t="s">
        <v>136</v>
      </c>
      <c r="C211" s="154" t="s">
        <v>126</v>
      </c>
      <c r="D211" s="84" t="s">
        <v>123</v>
      </c>
      <c r="E211" s="92" t="s">
        <v>124</v>
      </c>
      <c r="F211" s="86" t="str">
        <f t="shared" si="31"/>
        <v>NR</v>
      </c>
      <c r="G211" s="97"/>
      <c r="H211" s="84" t="s">
        <v>123</v>
      </c>
      <c r="I211" s="85" t="s">
        <v>124</v>
      </c>
      <c r="J211" s="86" t="str">
        <f t="shared" si="32"/>
        <v>NR</v>
      </c>
      <c r="K211" s="97"/>
      <c r="L211" s="84" t="s">
        <v>123</v>
      </c>
      <c r="M211" s="85" t="s">
        <v>124</v>
      </c>
      <c r="N211" s="86" t="str">
        <f t="shared" si="33"/>
        <v>NR</v>
      </c>
      <c r="O211" s="97"/>
      <c r="P211" s="84" t="s">
        <v>123</v>
      </c>
      <c r="Q211" s="85" t="s">
        <v>124</v>
      </c>
      <c r="R211" s="86" t="str">
        <f t="shared" si="34"/>
        <v>NR</v>
      </c>
      <c r="S211" s="97"/>
      <c r="T211" s="84" t="s">
        <v>123</v>
      </c>
      <c r="U211" s="85" t="s">
        <v>124</v>
      </c>
      <c r="V211" s="86" t="str">
        <f t="shared" si="35"/>
        <v>NR</v>
      </c>
      <c r="W211" s="302"/>
      <c r="X211" s="3"/>
      <c r="Y211" s="3"/>
      <c r="Z211" s="3"/>
      <c r="AA211" s="3"/>
      <c r="AB211" s="3"/>
      <c r="AC211" s="3"/>
      <c r="AD211" s="3"/>
    </row>
    <row r="212" spans="1:30" ht="16">
      <c r="A212" s="81"/>
      <c r="B212" s="89" t="s">
        <v>137</v>
      </c>
      <c r="C212" s="153" t="s">
        <v>126</v>
      </c>
      <c r="D212" s="91" t="s">
        <v>123</v>
      </c>
      <c r="E212" s="85" t="s">
        <v>124</v>
      </c>
      <c r="F212" s="86" t="str">
        <f t="shared" si="31"/>
        <v>NR</v>
      </c>
      <c r="G212" s="93"/>
      <c r="H212" s="91" t="s">
        <v>123</v>
      </c>
      <c r="I212" s="92" t="s">
        <v>124</v>
      </c>
      <c r="J212" s="86" t="str">
        <f t="shared" si="32"/>
        <v>NR</v>
      </c>
      <c r="K212" s="93"/>
      <c r="L212" s="91" t="s">
        <v>123</v>
      </c>
      <c r="M212" s="92" t="s">
        <v>124</v>
      </c>
      <c r="N212" s="86" t="str">
        <f t="shared" si="33"/>
        <v>NR</v>
      </c>
      <c r="O212" s="93"/>
      <c r="P212" s="91" t="s">
        <v>123</v>
      </c>
      <c r="Q212" s="92" t="s">
        <v>124</v>
      </c>
      <c r="R212" s="86" t="str">
        <f t="shared" si="34"/>
        <v>NR</v>
      </c>
      <c r="S212" s="93"/>
      <c r="T212" s="91" t="s">
        <v>123</v>
      </c>
      <c r="U212" s="92" t="s">
        <v>124</v>
      </c>
      <c r="V212" s="86" t="str">
        <f t="shared" si="35"/>
        <v>NR</v>
      </c>
      <c r="W212" s="301"/>
      <c r="X212" s="3"/>
      <c r="Y212" s="3"/>
      <c r="Z212" s="3"/>
      <c r="AA212" s="3"/>
      <c r="AB212" s="3"/>
      <c r="AC212" s="3"/>
      <c r="AD212" s="3"/>
    </row>
    <row r="213" spans="1:30" ht="16">
      <c r="A213" s="81"/>
      <c r="B213" s="95" t="s">
        <v>138</v>
      </c>
      <c r="C213" s="154" t="s">
        <v>126</v>
      </c>
      <c r="D213" s="84" t="s">
        <v>123</v>
      </c>
      <c r="E213" s="92" t="s">
        <v>124</v>
      </c>
      <c r="F213" s="86" t="str">
        <f t="shared" si="31"/>
        <v>NR</v>
      </c>
      <c r="G213" s="97"/>
      <c r="H213" s="84" t="s">
        <v>123</v>
      </c>
      <c r="I213" s="85" t="s">
        <v>124</v>
      </c>
      <c r="J213" s="86" t="str">
        <f t="shared" si="32"/>
        <v>NR</v>
      </c>
      <c r="K213" s="97"/>
      <c r="L213" s="84" t="s">
        <v>123</v>
      </c>
      <c r="M213" s="85" t="s">
        <v>124</v>
      </c>
      <c r="N213" s="86" t="str">
        <f t="shared" si="33"/>
        <v>NR</v>
      </c>
      <c r="O213" s="97"/>
      <c r="P213" s="84" t="s">
        <v>123</v>
      </c>
      <c r="Q213" s="85" t="s">
        <v>124</v>
      </c>
      <c r="R213" s="86" t="str">
        <f t="shared" si="34"/>
        <v>NR</v>
      </c>
      <c r="S213" s="97"/>
      <c r="T213" s="84" t="s">
        <v>123</v>
      </c>
      <c r="U213" s="85" t="s">
        <v>124</v>
      </c>
      <c r="V213" s="86" t="str">
        <f t="shared" si="35"/>
        <v>NR</v>
      </c>
      <c r="W213" s="302"/>
      <c r="X213" s="3"/>
      <c r="Y213" s="3"/>
      <c r="Z213" s="3"/>
      <c r="AA213" s="3"/>
      <c r="AB213" s="3"/>
      <c r="AC213" s="3"/>
      <c r="AD213" s="3"/>
    </row>
    <row r="214" spans="1:30" ht="16">
      <c r="A214" s="81"/>
      <c r="B214" s="89" t="s">
        <v>139</v>
      </c>
      <c r="C214" s="153" t="s">
        <v>126</v>
      </c>
      <c r="D214" s="91" t="s">
        <v>123</v>
      </c>
      <c r="E214" s="85" t="s">
        <v>124</v>
      </c>
      <c r="F214" s="86" t="str">
        <f t="shared" si="31"/>
        <v>NR</v>
      </c>
      <c r="G214" s="93"/>
      <c r="H214" s="91" t="s">
        <v>123</v>
      </c>
      <c r="I214" s="92" t="s">
        <v>124</v>
      </c>
      <c r="J214" s="86" t="str">
        <f t="shared" si="32"/>
        <v>NR</v>
      </c>
      <c r="K214" s="93"/>
      <c r="L214" s="91" t="s">
        <v>123</v>
      </c>
      <c r="M214" s="92" t="s">
        <v>124</v>
      </c>
      <c r="N214" s="86" t="str">
        <f t="shared" si="33"/>
        <v>NR</v>
      </c>
      <c r="O214" s="93"/>
      <c r="P214" s="91" t="s">
        <v>123</v>
      </c>
      <c r="Q214" s="92" t="s">
        <v>124</v>
      </c>
      <c r="R214" s="86" t="str">
        <f t="shared" si="34"/>
        <v>NR</v>
      </c>
      <c r="S214" s="93"/>
      <c r="T214" s="91" t="s">
        <v>123</v>
      </c>
      <c r="U214" s="92" t="s">
        <v>124</v>
      </c>
      <c r="V214" s="86" t="str">
        <f t="shared" si="35"/>
        <v>NR</v>
      </c>
      <c r="W214" s="301"/>
      <c r="X214" s="3"/>
      <c r="Y214" s="3"/>
      <c r="Z214" s="3"/>
      <c r="AA214" s="3"/>
      <c r="AB214" s="3"/>
      <c r="AC214" s="3"/>
      <c r="AD214" s="3"/>
    </row>
    <row r="215" spans="1:30" ht="16">
      <c r="A215" s="81"/>
      <c r="B215" s="95" t="s">
        <v>140</v>
      </c>
      <c r="C215" s="154" t="s">
        <v>126</v>
      </c>
      <c r="D215" s="84" t="s">
        <v>123</v>
      </c>
      <c r="E215" s="92" t="s">
        <v>124</v>
      </c>
      <c r="F215" s="86" t="str">
        <f t="shared" si="31"/>
        <v>NR</v>
      </c>
      <c r="G215" s="97"/>
      <c r="H215" s="84" t="s">
        <v>123</v>
      </c>
      <c r="I215" s="85" t="s">
        <v>124</v>
      </c>
      <c r="J215" s="86" t="str">
        <f t="shared" si="32"/>
        <v>NR</v>
      </c>
      <c r="K215" s="97"/>
      <c r="L215" s="84" t="s">
        <v>123</v>
      </c>
      <c r="M215" s="85" t="s">
        <v>124</v>
      </c>
      <c r="N215" s="86" t="str">
        <f t="shared" si="33"/>
        <v>NR</v>
      </c>
      <c r="O215" s="97"/>
      <c r="P215" s="84" t="s">
        <v>123</v>
      </c>
      <c r="Q215" s="85" t="s">
        <v>124</v>
      </c>
      <c r="R215" s="86" t="str">
        <f t="shared" si="34"/>
        <v>NR</v>
      </c>
      <c r="S215" s="97"/>
      <c r="T215" s="84" t="s">
        <v>123</v>
      </c>
      <c r="U215" s="85" t="s">
        <v>124</v>
      </c>
      <c r="V215" s="86" t="str">
        <f t="shared" si="35"/>
        <v>NR</v>
      </c>
      <c r="W215" s="302"/>
      <c r="X215" s="3"/>
      <c r="Y215" s="3"/>
      <c r="Z215" s="3"/>
      <c r="AA215" s="3"/>
      <c r="AB215" s="3"/>
      <c r="AC215" s="3"/>
      <c r="AD215" s="3"/>
    </row>
    <row r="216" spans="1:30" ht="16">
      <c r="A216" s="81"/>
      <c r="B216" s="89" t="s">
        <v>141</v>
      </c>
      <c r="C216" s="153" t="s">
        <v>126</v>
      </c>
      <c r="D216" s="91" t="s">
        <v>123</v>
      </c>
      <c r="E216" s="85" t="s">
        <v>124</v>
      </c>
      <c r="F216" s="86" t="str">
        <f t="shared" si="31"/>
        <v>NR</v>
      </c>
      <c r="G216" s="93"/>
      <c r="H216" s="91" t="s">
        <v>123</v>
      </c>
      <c r="I216" s="92" t="s">
        <v>124</v>
      </c>
      <c r="J216" s="86" t="str">
        <f t="shared" si="32"/>
        <v>NR</v>
      </c>
      <c r="K216" s="93"/>
      <c r="L216" s="91" t="s">
        <v>123</v>
      </c>
      <c r="M216" s="92" t="s">
        <v>124</v>
      </c>
      <c r="N216" s="86" t="str">
        <f t="shared" si="33"/>
        <v>NR</v>
      </c>
      <c r="O216" s="93"/>
      <c r="P216" s="91" t="s">
        <v>123</v>
      </c>
      <c r="Q216" s="92" t="s">
        <v>124</v>
      </c>
      <c r="R216" s="86" t="str">
        <f t="shared" si="34"/>
        <v>NR</v>
      </c>
      <c r="S216" s="93"/>
      <c r="T216" s="91" t="s">
        <v>123</v>
      </c>
      <c r="U216" s="92" t="s">
        <v>124</v>
      </c>
      <c r="V216" s="86" t="str">
        <f t="shared" si="35"/>
        <v>NR</v>
      </c>
      <c r="W216" s="301"/>
      <c r="X216" s="3"/>
      <c r="Y216" s="3"/>
      <c r="Z216" s="3"/>
      <c r="AA216" s="3"/>
      <c r="AB216" s="3"/>
      <c r="AC216" s="3"/>
      <c r="AD216" s="3"/>
    </row>
    <row r="217" spans="1:30" ht="16">
      <c r="A217" s="81"/>
      <c r="B217" s="95" t="s">
        <v>142</v>
      </c>
      <c r="C217" s="154" t="s">
        <v>126</v>
      </c>
      <c r="D217" s="84" t="s">
        <v>123</v>
      </c>
      <c r="E217" s="92" t="s">
        <v>124</v>
      </c>
      <c r="F217" s="86" t="str">
        <f t="shared" si="31"/>
        <v>NR</v>
      </c>
      <c r="G217" s="97"/>
      <c r="H217" s="84" t="s">
        <v>123</v>
      </c>
      <c r="I217" s="85" t="s">
        <v>124</v>
      </c>
      <c r="J217" s="86" t="str">
        <f t="shared" si="32"/>
        <v>NR</v>
      </c>
      <c r="K217" s="97"/>
      <c r="L217" s="84" t="s">
        <v>123</v>
      </c>
      <c r="M217" s="85" t="s">
        <v>124</v>
      </c>
      <c r="N217" s="86" t="str">
        <f t="shared" si="33"/>
        <v>NR</v>
      </c>
      <c r="O217" s="97"/>
      <c r="P217" s="84" t="s">
        <v>123</v>
      </c>
      <c r="Q217" s="85" t="s">
        <v>124</v>
      </c>
      <c r="R217" s="86" t="str">
        <f t="shared" si="34"/>
        <v>NR</v>
      </c>
      <c r="S217" s="97"/>
      <c r="T217" s="84" t="s">
        <v>123</v>
      </c>
      <c r="U217" s="85" t="s">
        <v>124</v>
      </c>
      <c r="V217" s="86" t="str">
        <f t="shared" si="35"/>
        <v>NR</v>
      </c>
      <c r="W217" s="302"/>
      <c r="X217" s="3"/>
      <c r="Y217" s="3"/>
      <c r="Z217" s="3"/>
      <c r="AA217" s="3"/>
      <c r="AB217" s="3"/>
      <c r="AC217" s="3"/>
      <c r="AD217" s="3"/>
    </row>
    <row r="218" spans="1:30" ht="16">
      <c r="A218" s="81"/>
      <c r="B218" s="89" t="s">
        <v>143</v>
      </c>
      <c r="C218" s="153" t="s">
        <v>126</v>
      </c>
      <c r="D218" s="91" t="s">
        <v>123</v>
      </c>
      <c r="E218" s="85" t="s">
        <v>124</v>
      </c>
      <c r="F218" s="86" t="str">
        <f t="shared" si="31"/>
        <v>NR</v>
      </c>
      <c r="G218" s="93"/>
      <c r="H218" s="91" t="s">
        <v>123</v>
      </c>
      <c r="I218" s="92" t="s">
        <v>124</v>
      </c>
      <c r="J218" s="86" t="str">
        <f t="shared" si="32"/>
        <v>NR</v>
      </c>
      <c r="K218" s="93"/>
      <c r="L218" s="91" t="s">
        <v>123</v>
      </c>
      <c r="M218" s="92" t="s">
        <v>124</v>
      </c>
      <c r="N218" s="86" t="str">
        <f t="shared" si="33"/>
        <v>NR</v>
      </c>
      <c r="O218" s="93"/>
      <c r="P218" s="91" t="s">
        <v>123</v>
      </c>
      <c r="Q218" s="92" t="s">
        <v>124</v>
      </c>
      <c r="R218" s="86" t="str">
        <f t="shared" si="34"/>
        <v>NR</v>
      </c>
      <c r="S218" s="93"/>
      <c r="T218" s="91" t="s">
        <v>123</v>
      </c>
      <c r="U218" s="92" t="s">
        <v>124</v>
      </c>
      <c r="V218" s="86" t="str">
        <f t="shared" si="35"/>
        <v>NR</v>
      </c>
      <c r="W218" s="301"/>
      <c r="X218" s="3"/>
      <c r="Y218" s="3"/>
      <c r="Z218" s="3"/>
      <c r="AA218" s="3"/>
      <c r="AB218" s="3"/>
      <c r="AC218" s="3"/>
      <c r="AD218" s="3"/>
    </row>
    <row r="219" spans="1:30" ht="16">
      <c r="A219" s="81"/>
      <c r="B219" s="95" t="s">
        <v>144</v>
      </c>
      <c r="C219" s="154" t="s">
        <v>126</v>
      </c>
      <c r="D219" s="84" t="s">
        <v>123</v>
      </c>
      <c r="E219" s="92" t="s">
        <v>124</v>
      </c>
      <c r="F219" s="86" t="str">
        <f t="shared" si="31"/>
        <v>NR</v>
      </c>
      <c r="G219" s="97"/>
      <c r="H219" s="84" t="s">
        <v>123</v>
      </c>
      <c r="I219" s="85" t="s">
        <v>124</v>
      </c>
      <c r="J219" s="86" t="str">
        <f t="shared" si="32"/>
        <v>NR</v>
      </c>
      <c r="K219" s="97"/>
      <c r="L219" s="84" t="s">
        <v>123</v>
      </c>
      <c r="M219" s="85" t="s">
        <v>124</v>
      </c>
      <c r="N219" s="86" t="str">
        <f t="shared" si="33"/>
        <v>NR</v>
      </c>
      <c r="O219" s="97"/>
      <c r="P219" s="84" t="s">
        <v>123</v>
      </c>
      <c r="Q219" s="85" t="s">
        <v>124</v>
      </c>
      <c r="R219" s="86" t="str">
        <f t="shared" si="34"/>
        <v>NR</v>
      </c>
      <c r="S219" s="97"/>
      <c r="T219" s="84" t="s">
        <v>123</v>
      </c>
      <c r="U219" s="85" t="s">
        <v>124</v>
      </c>
      <c r="V219" s="86" t="str">
        <f t="shared" si="35"/>
        <v>NR</v>
      </c>
      <c r="W219" s="302"/>
      <c r="X219" s="3"/>
      <c r="Y219" s="3"/>
      <c r="Z219" s="3"/>
      <c r="AA219" s="3"/>
      <c r="AB219" s="3"/>
      <c r="AC219" s="3"/>
      <c r="AD219" s="3"/>
    </row>
    <row r="220" spans="1:30" ht="16">
      <c r="A220" s="81"/>
      <c r="B220" s="89" t="s">
        <v>145</v>
      </c>
      <c r="C220" s="153" t="s">
        <v>126</v>
      </c>
      <c r="D220" s="91" t="s">
        <v>123</v>
      </c>
      <c r="E220" s="85" t="s">
        <v>124</v>
      </c>
      <c r="F220" s="86" t="str">
        <f t="shared" si="31"/>
        <v>NR</v>
      </c>
      <c r="G220" s="90"/>
      <c r="H220" s="91" t="s">
        <v>123</v>
      </c>
      <c r="I220" s="92" t="s">
        <v>124</v>
      </c>
      <c r="J220" s="86" t="str">
        <f t="shared" si="32"/>
        <v>NR</v>
      </c>
      <c r="K220" s="90"/>
      <c r="L220" s="91" t="s">
        <v>123</v>
      </c>
      <c r="M220" s="92" t="s">
        <v>124</v>
      </c>
      <c r="N220" s="86" t="str">
        <f t="shared" si="33"/>
        <v>NR</v>
      </c>
      <c r="O220" s="90"/>
      <c r="P220" s="91" t="s">
        <v>123</v>
      </c>
      <c r="Q220" s="92" t="s">
        <v>124</v>
      </c>
      <c r="R220" s="86" t="str">
        <f t="shared" si="34"/>
        <v>NR</v>
      </c>
      <c r="S220" s="90"/>
      <c r="T220" s="91" t="s">
        <v>123</v>
      </c>
      <c r="U220" s="92" t="s">
        <v>124</v>
      </c>
      <c r="V220" s="86" t="str">
        <f t="shared" si="35"/>
        <v>NR</v>
      </c>
      <c r="W220" s="301"/>
      <c r="X220" s="3"/>
      <c r="Y220" s="3"/>
      <c r="Z220" s="3"/>
      <c r="AA220" s="3"/>
      <c r="AB220" s="3"/>
      <c r="AC220" s="3"/>
      <c r="AD220" s="3"/>
    </row>
    <row r="221" spans="1:30" ht="16">
      <c r="A221" s="81"/>
      <c r="B221" s="95" t="s">
        <v>146</v>
      </c>
      <c r="C221" s="154" t="s">
        <v>126</v>
      </c>
      <c r="D221" s="84" t="s">
        <v>123</v>
      </c>
      <c r="E221" s="92" t="s">
        <v>124</v>
      </c>
      <c r="F221" s="86" t="str">
        <f t="shared" si="31"/>
        <v>NR</v>
      </c>
      <c r="G221" s="100"/>
      <c r="H221" s="84" t="s">
        <v>123</v>
      </c>
      <c r="I221" s="85" t="s">
        <v>124</v>
      </c>
      <c r="J221" s="86" t="str">
        <f t="shared" si="32"/>
        <v>NR</v>
      </c>
      <c r="K221" s="100"/>
      <c r="L221" s="84" t="s">
        <v>123</v>
      </c>
      <c r="M221" s="85" t="s">
        <v>124</v>
      </c>
      <c r="N221" s="86" t="str">
        <f t="shared" si="33"/>
        <v>NR</v>
      </c>
      <c r="O221" s="100"/>
      <c r="P221" s="84" t="s">
        <v>123</v>
      </c>
      <c r="Q221" s="85" t="s">
        <v>124</v>
      </c>
      <c r="R221" s="86" t="str">
        <f t="shared" si="34"/>
        <v>NR</v>
      </c>
      <c r="S221" s="100"/>
      <c r="T221" s="84" t="s">
        <v>123</v>
      </c>
      <c r="U221" s="85" t="s">
        <v>124</v>
      </c>
      <c r="V221" s="86" t="str">
        <f t="shared" si="35"/>
        <v>NR</v>
      </c>
      <c r="W221" s="302"/>
      <c r="X221" s="3"/>
      <c r="Y221" s="3"/>
      <c r="Z221" s="3"/>
      <c r="AA221" s="3"/>
      <c r="AB221" s="3"/>
      <c r="AC221" s="3"/>
      <c r="AD221" s="3"/>
    </row>
    <row r="222" spans="1:30" ht="16">
      <c r="A222" s="81"/>
      <c r="B222" s="89" t="s">
        <v>147</v>
      </c>
      <c r="C222" s="101" t="s">
        <v>148</v>
      </c>
      <c r="D222" s="102" t="s">
        <v>149</v>
      </c>
      <c r="E222" s="103" t="s">
        <v>150</v>
      </c>
      <c r="F222" s="86" t="str">
        <f t="shared" si="31"/>
        <v>NC</v>
      </c>
      <c r="G222" s="93"/>
      <c r="H222" s="102" t="s">
        <v>149</v>
      </c>
      <c r="I222" s="103" t="s">
        <v>150</v>
      </c>
      <c r="J222" s="86" t="str">
        <f t="shared" si="32"/>
        <v>NC</v>
      </c>
      <c r="K222" s="93"/>
      <c r="L222" s="102" t="s">
        <v>149</v>
      </c>
      <c r="M222" s="103" t="s">
        <v>150</v>
      </c>
      <c r="N222" s="86" t="str">
        <f t="shared" si="33"/>
        <v>NC</v>
      </c>
      <c r="O222" s="93"/>
      <c r="P222" s="102" t="s">
        <v>149</v>
      </c>
      <c r="Q222" s="103" t="s">
        <v>150</v>
      </c>
      <c r="R222" s="86" t="str">
        <f t="shared" si="34"/>
        <v>NC</v>
      </c>
      <c r="S222" s="93"/>
      <c r="T222" s="102" t="s">
        <v>149</v>
      </c>
      <c r="U222" s="103" t="s">
        <v>150</v>
      </c>
      <c r="V222" s="86" t="str">
        <f t="shared" si="35"/>
        <v>NC</v>
      </c>
      <c r="W222" s="301"/>
      <c r="X222" s="3"/>
      <c r="Y222" s="3"/>
      <c r="Z222" s="3"/>
      <c r="AA222" s="3"/>
      <c r="AB222" s="3"/>
      <c r="AC222" s="3"/>
      <c r="AD222" s="3"/>
    </row>
    <row r="223" spans="1:30" ht="16">
      <c r="A223" s="81"/>
      <c r="B223" s="95" t="s">
        <v>151</v>
      </c>
      <c r="C223" s="153" t="s">
        <v>152</v>
      </c>
      <c r="D223" s="104" t="s">
        <v>149</v>
      </c>
      <c r="E223" s="85" t="s">
        <v>149</v>
      </c>
      <c r="F223" s="86" t="str">
        <f t="shared" si="31"/>
        <v>NC</v>
      </c>
      <c r="G223" s="97"/>
      <c r="H223" s="104" t="s">
        <v>149</v>
      </c>
      <c r="I223" s="85" t="s">
        <v>149</v>
      </c>
      <c r="J223" s="86" t="str">
        <f t="shared" si="32"/>
        <v>NC</v>
      </c>
      <c r="K223" s="97"/>
      <c r="L223" s="104" t="s">
        <v>149</v>
      </c>
      <c r="M223" s="85" t="s">
        <v>149</v>
      </c>
      <c r="N223" s="86" t="str">
        <f t="shared" si="33"/>
        <v>NC</v>
      </c>
      <c r="O223" s="97"/>
      <c r="P223" s="104" t="s">
        <v>149</v>
      </c>
      <c r="Q223" s="85" t="s">
        <v>149</v>
      </c>
      <c r="R223" s="86" t="str">
        <f t="shared" si="34"/>
        <v>NC</v>
      </c>
      <c r="S223" s="97"/>
      <c r="T223" s="104" t="s">
        <v>149</v>
      </c>
      <c r="U223" s="85" t="s">
        <v>149</v>
      </c>
      <c r="V223" s="86" t="str">
        <f t="shared" si="35"/>
        <v>NC</v>
      </c>
      <c r="W223" s="302"/>
      <c r="X223" s="3"/>
      <c r="Y223" s="3"/>
      <c r="Z223" s="3"/>
      <c r="AA223" s="3"/>
      <c r="AB223" s="3"/>
      <c r="AC223" s="3"/>
      <c r="AD223" s="3"/>
    </row>
    <row r="224" spans="1:30" ht="16">
      <c r="A224" s="81"/>
      <c r="B224" s="89" t="s">
        <v>153</v>
      </c>
      <c r="C224" s="154" t="s">
        <v>154</v>
      </c>
      <c r="D224" s="91" t="s">
        <v>123</v>
      </c>
      <c r="E224" s="85" t="s">
        <v>124</v>
      </c>
      <c r="F224" s="86" t="str">
        <f t="shared" si="31"/>
        <v>NR</v>
      </c>
      <c r="G224" s="93"/>
      <c r="H224" s="91" t="s">
        <v>123</v>
      </c>
      <c r="I224" s="92" t="s">
        <v>124</v>
      </c>
      <c r="J224" s="86" t="str">
        <f t="shared" si="32"/>
        <v>NR</v>
      </c>
      <c r="K224" s="93"/>
      <c r="L224" s="91" t="s">
        <v>123</v>
      </c>
      <c r="M224" s="92" t="s">
        <v>124</v>
      </c>
      <c r="N224" s="86" t="str">
        <f t="shared" si="33"/>
        <v>NR</v>
      </c>
      <c r="O224" s="93"/>
      <c r="P224" s="91" t="s">
        <v>123</v>
      </c>
      <c r="Q224" s="92" t="s">
        <v>124</v>
      </c>
      <c r="R224" s="86" t="str">
        <f t="shared" si="34"/>
        <v>NR</v>
      </c>
      <c r="S224" s="93"/>
      <c r="T224" s="91" t="s">
        <v>123</v>
      </c>
      <c r="U224" s="92" t="s">
        <v>124</v>
      </c>
      <c r="V224" s="86" t="str">
        <f t="shared" si="35"/>
        <v>NR</v>
      </c>
      <c r="W224" s="313"/>
      <c r="X224" s="3"/>
      <c r="Y224" s="3"/>
      <c r="Z224" s="3"/>
      <c r="AA224" s="3"/>
      <c r="AB224" s="3"/>
      <c r="AC224" s="3"/>
      <c r="AD224" s="3"/>
    </row>
    <row r="225" spans="1:30" ht="16">
      <c r="A225" s="81"/>
      <c r="B225" s="95" t="s">
        <v>155</v>
      </c>
      <c r="C225" s="237" t="s">
        <v>156</v>
      </c>
      <c r="D225" s="104" t="s">
        <v>123</v>
      </c>
      <c r="E225" s="85" t="s">
        <v>124</v>
      </c>
      <c r="F225" s="86" t="str">
        <f t="shared" si="31"/>
        <v>NR</v>
      </c>
      <c r="G225" s="97"/>
      <c r="H225" s="104" t="s">
        <v>123</v>
      </c>
      <c r="I225" s="85" t="s">
        <v>124</v>
      </c>
      <c r="J225" s="86" t="str">
        <f t="shared" si="32"/>
        <v>NR</v>
      </c>
      <c r="K225" s="97"/>
      <c r="L225" s="104" t="s">
        <v>123</v>
      </c>
      <c r="M225" s="85" t="s">
        <v>124</v>
      </c>
      <c r="N225" s="86" t="str">
        <f t="shared" si="33"/>
        <v>NR</v>
      </c>
      <c r="O225" s="97"/>
      <c r="P225" s="104" t="s">
        <v>123</v>
      </c>
      <c r="Q225" s="85" t="s">
        <v>124</v>
      </c>
      <c r="R225" s="86" t="str">
        <f t="shared" si="34"/>
        <v>NR</v>
      </c>
      <c r="S225" s="97"/>
      <c r="T225" s="104" t="s">
        <v>123</v>
      </c>
      <c r="U225" s="85" t="s">
        <v>124</v>
      </c>
      <c r="V225" s="86" t="str">
        <f t="shared" si="35"/>
        <v>NR</v>
      </c>
      <c r="W225" s="313"/>
      <c r="X225" s="3"/>
      <c r="Y225" s="3"/>
      <c r="Z225" s="3"/>
      <c r="AA225" s="3"/>
      <c r="AB225" s="3"/>
      <c r="AC225" s="3"/>
      <c r="AD225" s="3"/>
    </row>
    <row r="226" spans="1:30" ht="16">
      <c r="A226" s="81"/>
      <c r="B226" s="89" t="s">
        <v>157</v>
      </c>
      <c r="C226" s="238" t="s">
        <v>73</v>
      </c>
      <c r="D226" s="91" t="s">
        <v>123</v>
      </c>
      <c r="E226" s="92" t="s">
        <v>124</v>
      </c>
      <c r="F226" s="86" t="str">
        <f t="shared" si="31"/>
        <v>NR</v>
      </c>
      <c r="G226" s="93"/>
      <c r="H226" s="91" t="s">
        <v>123</v>
      </c>
      <c r="I226" s="92" t="s">
        <v>124</v>
      </c>
      <c r="J226" s="86" t="str">
        <f t="shared" si="32"/>
        <v>NR</v>
      </c>
      <c r="K226" s="93"/>
      <c r="L226" s="91" t="s">
        <v>123</v>
      </c>
      <c r="M226" s="92" t="s">
        <v>124</v>
      </c>
      <c r="N226" s="86" t="str">
        <f t="shared" si="33"/>
        <v>NR</v>
      </c>
      <c r="O226" s="93"/>
      <c r="P226" s="91" t="s">
        <v>123</v>
      </c>
      <c r="Q226" s="92" t="s">
        <v>124</v>
      </c>
      <c r="R226" s="86" t="str">
        <f t="shared" si="34"/>
        <v>NR</v>
      </c>
      <c r="S226" s="93"/>
      <c r="T226" s="91" t="s">
        <v>123</v>
      </c>
      <c r="U226" s="92" t="s">
        <v>124</v>
      </c>
      <c r="V226" s="86" t="str">
        <f t="shared" si="35"/>
        <v>NR</v>
      </c>
      <c r="W226" s="313"/>
      <c r="X226" s="3"/>
      <c r="Y226" s="3"/>
      <c r="Z226" s="3"/>
      <c r="AA226" s="3"/>
      <c r="AB226" s="3"/>
      <c r="AC226" s="3"/>
      <c r="AD226" s="3"/>
    </row>
    <row r="227" spans="1:30" ht="16">
      <c r="A227" s="81"/>
      <c r="B227" s="95" t="s">
        <v>158</v>
      </c>
      <c r="C227" s="305" t="s">
        <v>152</v>
      </c>
      <c r="D227" s="104" t="s">
        <v>123</v>
      </c>
      <c r="E227" s="85" t="s">
        <v>124</v>
      </c>
      <c r="F227" s="86" t="str">
        <f t="shared" si="31"/>
        <v>NR</v>
      </c>
      <c r="G227" s="157"/>
      <c r="H227" s="104" t="s">
        <v>123</v>
      </c>
      <c r="I227" s="85" t="s">
        <v>124</v>
      </c>
      <c r="J227" s="86" t="str">
        <f t="shared" si="32"/>
        <v>NR</v>
      </c>
      <c r="K227" s="157"/>
      <c r="L227" s="104" t="s">
        <v>123</v>
      </c>
      <c r="M227" s="85" t="s">
        <v>124</v>
      </c>
      <c r="N227" s="86" t="str">
        <f t="shared" si="33"/>
        <v>NR</v>
      </c>
      <c r="O227" s="157"/>
      <c r="P227" s="104" t="s">
        <v>123</v>
      </c>
      <c r="Q227" s="85" t="s">
        <v>124</v>
      </c>
      <c r="R227" s="86" t="str">
        <f t="shared" si="34"/>
        <v>NR</v>
      </c>
      <c r="S227" s="157"/>
      <c r="T227" s="104" t="s">
        <v>123</v>
      </c>
      <c r="U227" s="85" t="s">
        <v>124</v>
      </c>
      <c r="V227" s="86" t="str">
        <f t="shared" si="35"/>
        <v>NR</v>
      </c>
      <c r="W227" s="107"/>
      <c r="X227" s="3"/>
      <c r="Y227" s="3"/>
      <c r="Z227" s="3"/>
      <c r="AA227" s="3"/>
      <c r="AB227" s="3"/>
      <c r="AC227" s="3"/>
      <c r="AD227" s="3"/>
    </row>
    <row r="228" spans="1:30" ht="27.75" customHeight="1">
      <c r="A228" s="207"/>
      <c r="B228" s="546" t="s">
        <v>303</v>
      </c>
      <c r="C228" s="547"/>
      <c r="D228" s="548" t="s">
        <v>160</v>
      </c>
      <c r="E228" s="549"/>
      <c r="F228" s="536"/>
      <c r="G228" s="550"/>
      <c r="H228" s="548" t="s">
        <v>160</v>
      </c>
      <c r="I228" s="549"/>
      <c r="J228" s="536"/>
      <c r="K228" s="550"/>
      <c r="L228" s="548" t="s">
        <v>160</v>
      </c>
      <c r="M228" s="549"/>
      <c r="N228" s="549"/>
      <c r="O228" s="550"/>
      <c r="P228" s="548" t="s">
        <v>160</v>
      </c>
      <c r="Q228" s="549"/>
      <c r="R228" s="549"/>
      <c r="S228" s="550"/>
      <c r="T228" s="548" t="s">
        <v>160</v>
      </c>
      <c r="U228" s="549"/>
      <c r="V228" s="549"/>
      <c r="W228" s="567"/>
      <c r="X228" s="10"/>
      <c r="Y228" s="10"/>
      <c r="Z228" s="10"/>
      <c r="AA228" s="10"/>
      <c r="AB228" s="10"/>
      <c r="AC228" s="10"/>
      <c r="AD228" s="10"/>
    </row>
    <row r="229" spans="1:30"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row>
    <row r="230" spans="1:30" ht="27.75" customHeight="1">
      <c r="A230" s="63"/>
      <c r="B230" s="632" t="s">
        <v>304</v>
      </c>
      <c r="C230" s="606"/>
      <c r="D230" s="606"/>
      <c r="E230" s="606"/>
      <c r="F230" s="606"/>
      <c r="G230" s="542" t="s">
        <v>299</v>
      </c>
      <c r="H230" s="543"/>
      <c r="I230" s="543"/>
      <c r="J230" s="543"/>
      <c r="K230" s="543"/>
      <c r="L230" s="543"/>
      <c r="M230" s="543"/>
      <c r="N230" s="543"/>
      <c r="O230" s="543"/>
      <c r="P230" s="543"/>
      <c r="Q230" s="543"/>
      <c r="R230" s="543"/>
      <c r="S230" s="543"/>
      <c r="T230" s="543"/>
      <c r="U230" s="543"/>
      <c r="V230" s="543"/>
      <c r="W230" s="544"/>
      <c r="X230" s="62"/>
      <c r="Y230" s="62"/>
      <c r="Z230" s="62"/>
      <c r="AA230" s="62"/>
      <c r="AB230" s="62"/>
      <c r="AC230" s="62"/>
      <c r="AD230" s="62"/>
    </row>
    <row r="231" spans="1:30" ht="27.75" customHeight="1">
      <c r="A231" s="64"/>
      <c r="B231" s="553" t="str">
        <f>C256&amp;"-"&amp;C234&amp;"-"&amp;C236&amp;"-"&amp;C239</f>
        <v>IPP du référentiel-au choix-au choix-au choix</v>
      </c>
      <c r="C231" s="554"/>
      <c r="D231" s="65" t="str">
        <f>'Complet - Récapitulatif'!$H$9&amp;""&amp;"  :"</f>
        <v>Logiciel A  :</v>
      </c>
      <c r="E231" s="555" t="str">
        <f>'Complet - Récapitulatif'!$I$9</f>
        <v>Terminal Urgences</v>
      </c>
      <c r="F231" s="526"/>
      <c r="G231" s="527"/>
      <c r="H231" s="66" t="str">
        <f>'Complet - Récapitulatif'!$H$10&amp;""&amp;"  :"</f>
        <v>Logiciel B  :</v>
      </c>
      <c r="I231" s="596" t="str">
        <f>'Complet - Récapitulatif'!$I$10</f>
        <v>Logiciel facturation</v>
      </c>
      <c r="J231" s="526"/>
      <c r="K231" s="527"/>
      <c r="L231" s="67" t="str">
        <f>'Complet - Récapitulatif'!$H$11&amp;""&amp;"  :"</f>
        <v>Logiciel C  :</v>
      </c>
      <c r="M231" s="597" t="str">
        <f>'Complet - Récapitulatif'!$I$11</f>
        <v>Logiciel PMSI</v>
      </c>
      <c r="N231" s="526"/>
      <c r="O231" s="527"/>
      <c r="P231" s="68" t="str">
        <f>'Complet - Récapitulatif'!$H$12&amp;""&amp;"  :"</f>
        <v>Logiciel D  :</v>
      </c>
      <c r="Q231" s="525" t="str">
        <f>'Complet - Récapitulatif'!$I$12</f>
        <v>Logiciel Laboratoire</v>
      </c>
      <c r="R231" s="526"/>
      <c r="S231" s="527"/>
      <c r="T231" s="69" t="str">
        <f>'Complet - Récapitulatif'!$H$13&amp;""&amp;"  :"</f>
        <v>Logiciel E  :</v>
      </c>
      <c r="U231" s="598" t="str">
        <f>'Complet - Récapitulatif'!$I$13</f>
        <v>Logiciel Imagerie</v>
      </c>
      <c r="V231" s="526"/>
      <c r="W231" s="599"/>
      <c r="X231" s="10"/>
      <c r="Y231" s="10"/>
      <c r="Z231" s="10"/>
      <c r="AA231" s="10"/>
      <c r="AB231" s="10"/>
      <c r="AC231" s="10"/>
      <c r="AD231" s="10"/>
    </row>
    <row r="232" spans="1:30" ht="27.75" customHeight="1">
      <c r="A232" s="81"/>
      <c r="B232" s="289" t="s">
        <v>115</v>
      </c>
      <c r="C232" s="290" t="s">
        <v>116</v>
      </c>
      <c r="D232" s="291" t="s">
        <v>117</v>
      </c>
      <c r="E232" s="291" t="s">
        <v>118</v>
      </c>
      <c r="F232" s="292" t="s">
        <v>119</v>
      </c>
      <c r="G232" s="291" t="s">
        <v>120</v>
      </c>
      <c r="H232" s="293" t="s">
        <v>117</v>
      </c>
      <c r="I232" s="293" t="s">
        <v>118</v>
      </c>
      <c r="J232" s="293" t="s">
        <v>119</v>
      </c>
      <c r="K232" s="293" t="s">
        <v>120</v>
      </c>
      <c r="L232" s="294" t="s">
        <v>117</v>
      </c>
      <c r="M232" s="294" t="s">
        <v>118</v>
      </c>
      <c r="N232" s="294" t="s">
        <v>119</v>
      </c>
      <c r="O232" s="294" t="s">
        <v>120</v>
      </c>
      <c r="P232" s="295" t="s">
        <v>117</v>
      </c>
      <c r="Q232" s="296" t="s">
        <v>118</v>
      </c>
      <c r="R232" s="297" t="s">
        <v>119</v>
      </c>
      <c r="S232" s="297" t="s">
        <v>120</v>
      </c>
      <c r="T232" s="298" t="s">
        <v>117</v>
      </c>
      <c r="U232" s="298" t="s">
        <v>118</v>
      </c>
      <c r="V232" s="298" t="s">
        <v>119</v>
      </c>
      <c r="W232" s="299" t="s">
        <v>120</v>
      </c>
      <c r="X232" s="3"/>
      <c r="Y232" s="3"/>
      <c r="Z232" s="3"/>
      <c r="AA232" s="3"/>
      <c r="AB232" s="3"/>
      <c r="AC232" s="3"/>
      <c r="AD232" s="3"/>
    </row>
    <row r="233" spans="1:30" ht="16">
      <c r="A233" s="81"/>
      <c r="B233" s="82" t="s">
        <v>121</v>
      </c>
      <c r="C233" s="152" t="s">
        <v>122</v>
      </c>
      <c r="D233" s="84" t="s">
        <v>123</v>
      </c>
      <c r="E233" s="92" t="s">
        <v>124</v>
      </c>
      <c r="F233" s="86" t="str">
        <f t="shared" ref="F233:F259" si="36">IF(D233="Non Concerné","NC",IF(D233="Non supporté","NS",IF(E233="Non testé","NR",IF(E233="Intégration","OK",IF(E233="Echec","KO","-")))))</f>
        <v>NR</v>
      </c>
      <c r="G233" s="87"/>
      <c r="H233" s="84" t="s">
        <v>123</v>
      </c>
      <c r="I233" s="85" t="s">
        <v>124</v>
      </c>
      <c r="J233" s="86" t="str">
        <f t="shared" ref="J233:J259" si="37">IF(H233="Non Concerné","NC",IF(H233="Non supporté","NS",IF(I233="Non testé","NR",IF(I233="Intégration","OK",IF(I233="Echec","KO","-")))))</f>
        <v>NR</v>
      </c>
      <c r="K233" s="87"/>
      <c r="L233" s="84" t="s">
        <v>123</v>
      </c>
      <c r="M233" s="85" t="s">
        <v>124</v>
      </c>
      <c r="N233" s="86" t="str">
        <f t="shared" ref="N233:N259" si="38">IF(L233="Non Concerné","NC",IF(L233="Non supporté","NS",IF(M233="Non testé","NR",IF(M233="Intégration","OK",IF(M233="Echec","KO","-")))))</f>
        <v>NR</v>
      </c>
      <c r="O233" s="87"/>
      <c r="P233" s="84" t="s">
        <v>123</v>
      </c>
      <c r="Q233" s="85" t="s">
        <v>124</v>
      </c>
      <c r="R233" s="86" t="str">
        <f t="shared" ref="R233:R259" si="39">IF(P233="Non Concerné","NC",IF(P233="Non supporté","NS",IF(Q233="Non testé","NR",IF(Q233="Intégration","OK",IF(Q233="Echec","KO","-")))))</f>
        <v>NR</v>
      </c>
      <c r="S233" s="87"/>
      <c r="T233" s="84" t="s">
        <v>123</v>
      </c>
      <c r="U233" s="85" t="s">
        <v>124</v>
      </c>
      <c r="V233" s="86" t="str">
        <f t="shared" ref="V233:V259" si="40">IF(T233="Non Concerné","NC",IF(T233="Non supporté","NS",IF(U233="Non testé","NR",IF(U233="Intégration","OK",IF(U233="Echec","KO","-")))))</f>
        <v>NR</v>
      </c>
      <c r="W233" s="300"/>
      <c r="X233" s="3"/>
      <c r="Y233" s="3"/>
      <c r="Z233" s="3"/>
      <c r="AA233" s="3"/>
      <c r="AB233" s="3"/>
      <c r="AC233" s="3"/>
      <c r="AD233" s="3"/>
    </row>
    <row r="234" spans="1:30" ht="16">
      <c r="A234" s="81"/>
      <c r="B234" s="89" t="s">
        <v>125</v>
      </c>
      <c r="C234" s="153" t="s">
        <v>126</v>
      </c>
      <c r="D234" s="84" t="s">
        <v>123</v>
      </c>
      <c r="E234" s="85" t="s">
        <v>124</v>
      </c>
      <c r="F234" s="86" t="str">
        <f t="shared" si="36"/>
        <v>NR</v>
      </c>
      <c r="G234" s="93"/>
      <c r="H234" s="91" t="s">
        <v>123</v>
      </c>
      <c r="I234" s="92" t="s">
        <v>124</v>
      </c>
      <c r="J234" s="86" t="str">
        <f t="shared" si="37"/>
        <v>NR</v>
      </c>
      <c r="K234" s="93"/>
      <c r="L234" s="91" t="s">
        <v>123</v>
      </c>
      <c r="M234" s="92" t="s">
        <v>124</v>
      </c>
      <c r="N234" s="86" t="str">
        <f t="shared" si="38"/>
        <v>NR</v>
      </c>
      <c r="O234" s="93"/>
      <c r="P234" s="91" t="s">
        <v>123</v>
      </c>
      <c r="Q234" s="92" t="s">
        <v>124</v>
      </c>
      <c r="R234" s="86" t="str">
        <f t="shared" si="39"/>
        <v>NR</v>
      </c>
      <c r="S234" s="93"/>
      <c r="T234" s="91" t="s">
        <v>123</v>
      </c>
      <c r="U234" s="92" t="s">
        <v>124</v>
      </c>
      <c r="V234" s="86" t="str">
        <f t="shared" si="40"/>
        <v>NR</v>
      </c>
      <c r="W234" s="301"/>
      <c r="X234" s="3"/>
      <c r="Y234" s="3"/>
      <c r="Z234" s="3"/>
      <c r="AA234" s="3"/>
      <c r="AB234" s="3"/>
      <c r="AC234" s="3"/>
      <c r="AD234" s="3"/>
    </row>
    <row r="235" spans="1:30" ht="16">
      <c r="A235" s="81"/>
      <c r="B235" s="95" t="s">
        <v>127</v>
      </c>
      <c r="C235" s="154" t="s">
        <v>126</v>
      </c>
      <c r="D235" s="91" t="s">
        <v>123</v>
      </c>
      <c r="E235" s="92" t="s">
        <v>124</v>
      </c>
      <c r="F235" s="86" t="str">
        <f t="shared" si="36"/>
        <v>NR</v>
      </c>
      <c r="G235" s="97"/>
      <c r="H235" s="84" t="s">
        <v>123</v>
      </c>
      <c r="I235" s="85" t="s">
        <v>124</v>
      </c>
      <c r="J235" s="86" t="str">
        <f t="shared" si="37"/>
        <v>NR</v>
      </c>
      <c r="K235" s="97"/>
      <c r="L235" s="84" t="s">
        <v>123</v>
      </c>
      <c r="M235" s="85" t="s">
        <v>124</v>
      </c>
      <c r="N235" s="86" t="str">
        <f t="shared" si="38"/>
        <v>NR</v>
      </c>
      <c r="O235" s="97"/>
      <c r="P235" s="84" t="s">
        <v>123</v>
      </c>
      <c r="Q235" s="85" t="s">
        <v>124</v>
      </c>
      <c r="R235" s="86" t="str">
        <f t="shared" si="39"/>
        <v>NR</v>
      </c>
      <c r="S235" s="97"/>
      <c r="T235" s="84" t="s">
        <v>123</v>
      </c>
      <c r="U235" s="85" t="s">
        <v>124</v>
      </c>
      <c r="V235" s="86" t="str">
        <f t="shared" si="40"/>
        <v>NR</v>
      </c>
      <c r="W235" s="302"/>
      <c r="X235" s="3"/>
      <c r="Y235" s="3"/>
      <c r="Z235" s="3"/>
      <c r="AA235" s="3"/>
      <c r="AB235" s="3"/>
      <c r="AC235" s="3"/>
      <c r="AD235" s="3"/>
    </row>
    <row r="236" spans="1:30" ht="16">
      <c r="A236" s="81"/>
      <c r="B236" s="89" t="s">
        <v>128</v>
      </c>
      <c r="C236" s="153" t="s">
        <v>126</v>
      </c>
      <c r="D236" s="84" t="s">
        <v>123</v>
      </c>
      <c r="E236" s="85" t="s">
        <v>124</v>
      </c>
      <c r="F236" s="86" t="str">
        <f t="shared" si="36"/>
        <v>NR</v>
      </c>
      <c r="G236" s="93"/>
      <c r="H236" s="91" t="s">
        <v>123</v>
      </c>
      <c r="I236" s="92" t="s">
        <v>124</v>
      </c>
      <c r="J236" s="86" t="str">
        <f t="shared" si="37"/>
        <v>NR</v>
      </c>
      <c r="K236" s="93"/>
      <c r="L236" s="91" t="s">
        <v>123</v>
      </c>
      <c r="M236" s="92" t="s">
        <v>124</v>
      </c>
      <c r="N236" s="86" t="str">
        <f t="shared" si="38"/>
        <v>NR</v>
      </c>
      <c r="O236" s="93"/>
      <c r="P236" s="91" t="s">
        <v>123</v>
      </c>
      <c r="Q236" s="92" t="s">
        <v>124</v>
      </c>
      <c r="R236" s="86" t="str">
        <f t="shared" si="39"/>
        <v>NR</v>
      </c>
      <c r="S236" s="93"/>
      <c r="T236" s="91" t="s">
        <v>123</v>
      </c>
      <c r="U236" s="92" t="s">
        <v>124</v>
      </c>
      <c r="V236" s="86" t="str">
        <f t="shared" si="40"/>
        <v>NR</v>
      </c>
      <c r="W236" s="301"/>
      <c r="X236" s="3"/>
      <c r="Y236" s="3"/>
      <c r="Z236" s="3"/>
      <c r="AA236" s="3"/>
      <c r="AB236" s="3"/>
      <c r="AC236" s="3"/>
      <c r="AD236" s="3"/>
    </row>
    <row r="237" spans="1:30" ht="16">
      <c r="A237" s="81"/>
      <c r="B237" s="95" t="s">
        <v>129</v>
      </c>
      <c r="C237" s="154" t="s">
        <v>126</v>
      </c>
      <c r="D237" s="84" t="s">
        <v>123</v>
      </c>
      <c r="E237" s="92" t="s">
        <v>124</v>
      </c>
      <c r="F237" s="86" t="str">
        <f t="shared" si="36"/>
        <v>NR</v>
      </c>
      <c r="G237" s="97"/>
      <c r="H237" s="84" t="s">
        <v>123</v>
      </c>
      <c r="I237" s="85" t="s">
        <v>124</v>
      </c>
      <c r="J237" s="86" t="str">
        <f t="shared" si="37"/>
        <v>NR</v>
      </c>
      <c r="K237" s="97"/>
      <c r="L237" s="84" t="s">
        <v>123</v>
      </c>
      <c r="M237" s="85" t="s">
        <v>124</v>
      </c>
      <c r="N237" s="86" t="str">
        <f t="shared" si="38"/>
        <v>NR</v>
      </c>
      <c r="O237" s="97"/>
      <c r="P237" s="84" t="s">
        <v>123</v>
      </c>
      <c r="Q237" s="85" t="s">
        <v>124</v>
      </c>
      <c r="R237" s="86" t="str">
        <f t="shared" si="39"/>
        <v>NR</v>
      </c>
      <c r="S237" s="97"/>
      <c r="T237" s="84" t="s">
        <v>123</v>
      </c>
      <c r="U237" s="85" t="s">
        <v>124</v>
      </c>
      <c r="V237" s="86" t="str">
        <f t="shared" si="40"/>
        <v>NR</v>
      </c>
      <c r="W237" s="302"/>
      <c r="X237" s="3"/>
      <c r="Y237" s="3"/>
      <c r="Z237" s="3"/>
      <c r="AA237" s="3"/>
      <c r="AB237" s="3"/>
      <c r="AC237" s="3"/>
      <c r="AD237" s="3"/>
    </row>
    <row r="238" spans="1:30" ht="16">
      <c r="A238" s="81"/>
      <c r="B238" s="89" t="s">
        <v>130</v>
      </c>
      <c r="C238" s="153" t="s">
        <v>126</v>
      </c>
      <c r="D238" s="91" t="s">
        <v>123</v>
      </c>
      <c r="E238" s="85" t="s">
        <v>124</v>
      </c>
      <c r="F238" s="86" t="str">
        <f t="shared" si="36"/>
        <v>NR</v>
      </c>
      <c r="G238" s="93"/>
      <c r="H238" s="91" t="s">
        <v>123</v>
      </c>
      <c r="I238" s="92" t="s">
        <v>124</v>
      </c>
      <c r="J238" s="86" t="str">
        <f t="shared" si="37"/>
        <v>NR</v>
      </c>
      <c r="K238" s="93"/>
      <c r="L238" s="91" t="s">
        <v>123</v>
      </c>
      <c r="M238" s="92" t="s">
        <v>124</v>
      </c>
      <c r="N238" s="86" t="str">
        <f t="shared" si="38"/>
        <v>NR</v>
      </c>
      <c r="O238" s="93"/>
      <c r="P238" s="91" t="s">
        <v>123</v>
      </c>
      <c r="Q238" s="92" t="s">
        <v>124</v>
      </c>
      <c r="R238" s="86" t="str">
        <f t="shared" si="39"/>
        <v>NR</v>
      </c>
      <c r="S238" s="93"/>
      <c r="T238" s="91" t="s">
        <v>123</v>
      </c>
      <c r="U238" s="92" t="s">
        <v>124</v>
      </c>
      <c r="V238" s="86" t="str">
        <f t="shared" si="40"/>
        <v>NR</v>
      </c>
      <c r="W238" s="301"/>
      <c r="X238" s="3"/>
      <c r="Y238" s="3"/>
      <c r="Z238" s="3"/>
      <c r="AA238" s="3"/>
      <c r="AB238" s="3"/>
      <c r="AC238" s="3"/>
      <c r="AD238" s="3"/>
    </row>
    <row r="239" spans="1:30" ht="16">
      <c r="A239" s="81"/>
      <c r="B239" s="95" t="s">
        <v>131</v>
      </c>
      <c r="C239" s="154" t="s">
        <v>126</v>
      </c>
      <c r="D239" s="91" t="s">
        <v>123</v>
      </c>
      <c r="E239" s="92" t="s">
        <v>124</v>
      </c>
      <c r="F239" s="86" t="str">
        <f t="shared" si="36"/>
        <v>NR</v>
      </c>
      <c r="G239" s="97"/>
      <c r="H239" s="84" t="s">
        <v>123</v>
      </c>
      <c r="I239" s="85" t="s">
        <v>124</v>
      </c>
      <c r="J239" s="86" t="str">
        <f t="shared" si="37"/>
        <v>NR</v>
      </c>
      <c r="K239" s="97"/>
      <c r="L239" s="84" t="s">
        <v>123</v>
      </c>
      <c r="M239" s="85" t="s">
        <v>124</v>
      </c>
      <c r="N239" s="86" t="str">
        <f t="shared" si="38"/>
        <v>NR</v>
      </c>
      <c r="O239" s="97"/>
      <c r="P239" s="84" t="s">
        <v>123</v>
      </c>
      <c r="Q239" s="85" t="s">
        <v>124</v>
      </c>
      <c r="R239" s="86" t="str">
        <f t="shared" si="39"/>
        <v>NR</v>
      </c>
      <c r="S239" s="97"/>
      <c r="T239" s="84" t="s">
        <v>123</v>
      </c>
      <c r="U239" s="85" t="s">
        <v>124</v>
      </c>
      <c r="V239" s="86" t="str">
        <f t="shared" si="40"/>
        <v>NR</v>
      </c>
      <c r="W239" s="302"/>
      <c r="X239" s="3"/>
      <c r="Y239" s="3"/>
      <c r="Z239" s="3"/>
      <c r="AA239" s="3"/>
      <c r="AB239" s="3"/>
      <c r="AC239" s="3"/>
      <c r="AD239" s="3"/>
    </row>
    <row r="240" spans="1:30" ht="16">
      <c r="A240" s="81"/>
      <c r="B240" s="89" t="s">
        <v>132</v>
      </c>
      <c r="C240" s="153" t="s">
        <v>133</v>
      </c>
      <c r="D240" s="84" t="s">
        <v>123</v>
      </c>
      <c r="E240" s="85" t="s">
        <v>124</v>
      </c>
      <c r="F240" s="86" t="str">
        <f t="shared" si="36"/>
        <v>NR</v>
      </c>
      <c r="G240" s="93"/>
      <c r="H240" s="91" t="s">
        <v>123</v>
      </c>
      <c r="I240" s="92" t="s">
        <v>124</v>
      </c>
      <c r="J240" s="86" t="str">
        <f t="shared" si="37"/>
        <v>NR</v>
      </c>
      <c r="K240" s="93"/>
      <c r="L240" s="91" t="s">
        <v>123</v>
      </c>
      <c r="M240" s="92" t="s">
        <v>124</v>
      </c>
      <c r="N240" s="86" t="str">
        <f t="shared" si="38"/>
        <v>NR</v>
      </c>
      <c r="O240" s="93"/>
      <c r="P240" s="91" t="s">
        <v>123</v>
      </c>
      <c r="Q240" s="92" t="s">
        <v>124</v>
      </c>
      <c r="R240" s="86" t="str">
        <f t="shared" si="39"/>
        <v>NR</v>
      </c>
      <c r="S240" s="93"/>
      <c r="T240" s="91" t="s">
        <v>123</v>
      </c>
      <c r="U240" s="92" t="s">
        <v>124</v>
      </c>
      <c r="V240" s="86" t="str">
        <f t="shared" si="40"/>
        <v>NR</v>
      </c>
      <c r="W240" s="301"/>
      <c r="X240" s="3"/>
      <c r="Y240" s="3"/>
      <c r="Z240" s="3"/>
      <c r="AA240" s="3"/>
      <c r="AB240" s="3"/>
      <c r="AC240" s="3"/>
      <c r="AD240" s="3"/>
    </row>
    <row r="241" spans="1:30" ht="16">
      <c r="A241" s="81"/>
      <c r="B241" s="95" t="s">
        <v>134</v>
      </c>
      <c r="C241" s="154" t="s">
        <v>126</v>
      </c>
      <c r="D241" s="84" t="s">
        <v>123</v>
      </c>
      <c r="E241" s="92" t="s">
        <v>124</v>
      </c>
      <c r="F241" s="86" t="str">
        <f t="shared" si="36"/>
        <v>NR</v>
      </c>
      <c r="G241" s="97"/>
      <c r="H241" s="84" t="s">
        <v>123</v>
      </c>
      <c r="I241" s="85" t="s">
        <v>124</v>
      </c>
      <c r="J241" s="86" t="str">
        <f t="shared" si="37"/>
        <v>NR</v>
      </c>
      <c r="K241" s="97"/>
      <c r="L241" s="84" t="s">
        <v>123</v>
      </c>
      <c r="M241" s="85" t="s">
        <v>124</v>
      </c>
      <c r="N241" s="86" t="str">
        <f t="shared" si="38"/>
        <v>NR</v>
      </c>
      <c r="O241" s="97"/>
      <c r="P241" s="84" t="s">
        <v>123</v>
      </c>
      <c r="Q241" s="85" t="s">
        <v>124</v>
      </c>
      <c r="R241" s="86" t="str">
        <f t="shared" si="39"/>
        <v>NR</v>
      </c>
      <c r="S241" s="97"/>
      <c r="T241" s="84" t="s">
        <v>123</v>
      </c>
      <c r="U241" s="85" t="s">
        <v>124</v>
      </c>
      <c r="V241" s="86" t="str">
        <f t="shared" si="40"/>
        <v>NR</v>
      </c>
      <c r="W241" s="302"/>
      <c r="X241" s="3"/>
      <c r="Y241" s="3"/>
      <c r="Z241" s="3"/>
      <c r="AA241" s="3"/>
      <c r="AB241" s="3"/>
      <c r="AC241" s="3"/>
      <c r="AD241" s="3"/>
    </row>
    <row r="242" spans="1:30" ht="16">
      <c r="A242" s="81"/>
      <c r="B242" s="89" t="s">
        <v>135</v>
      </c>
      <c r="C242" s="153" t="s">
        <v>126</v>
      </c>
      <c r="D242" s="91" t="s">
        <v>123</v>
      </c>
      <c r="E242" s="85" t="s">
        <v>124</v>
      </c>
      <c r="F242" s="86" t="str">
        <f t="shared" si="36"/>
        <v>NR</v>
      </c>
      <c r="G242" s="93"/>
      <c r="H242" s="91" t="s">
        <v>123</v>
      </c>
      <c r="I242" s="92" t="s">
        <v>124</v>
      </c>
      <c r="J242" s="86" t="str">
        <f t="shared" si="37"/>
        <v>NR</v>
      </c>
      <c r="K242" s="93"/>
      <c r="L242" s="91" t="s">
        <v>123</v>
      </c>
      <c r="M242" s="92" t="s">
        <v>124</v>
      </c>
      <c r="N242" s="86" t="str">
        <f t="shared" si="38"/>
        <v>NR</v>
      </c>
      <c r="O242" s="93"/>
      <c r="P242" s="91" t="s">
        <v>123</v>
      </c>
      <c r="Q242" s="92" t="s">
        <v>124</v>
      </c>
      <c r="R242" s="86" t="str">
        <f t="shared" si="39"/>
        <v>NR</v>
      </c>
      <c r="S242" s="93"/>
      <c r="T242" s="91" t="s">
        <v>123</v>
      </c>
      <c r="U242" s="92" t="s">
        <v>124</v>
      </c>
      <c r="V242" s="86" t="str">
        <f t="shared" si="40"/>
        <v>NR</v>
      </c>
      <c r="W242" s="301"/>
      <c r="X242" s="3"/>
      <c r="Y242" s="3"/>
      <c r="Z242" s="3"/>
      <c r="AA242" s="3"/>
      <c r="AB242" s="3"/>
      <c r="AC242" s="3"/>
      <c r="AD242" s="3"/>
    </row>
    <row r="243" spans="1:30" ht="16">
      <c r="A243" s="81"/>
      <c r="B243" s="95" t="s">
        <v>136</v>
      </c>
      <c r="C243" s="154" t="s">
        <v>126</v>
      </c>
      <c r="D243" s="84" t="s">
        <v>123</v>
      </c>
      <c r="E243" s="92" t="s">
        <v>124</v>
      </c>
      <c r="F243" s="86" t="str">
        <f t="shared" si="36"/>
        <v>NR</v>
      </c>
      <c r="G243" s="97"/>
      <c r="H243" s="84" t="s">
        <v>123</v>
      </c>
      <c r="I243" s="85" t="s">
        <v>124</v>
      </c>
      <c r="J243" s="86" t="str">
        <f t="shared" si="37"/>
        <v>NR</v>
      </c>
      <c r="K243" s="97"/>
      <c r="L243" s="84" t="s">
        <v>123</v>
      </c>
      <c r="M243" s="85" t="s">
        <v>124</v>
      </c>
      <c r="N243" s="86" t="str">
        <f t="shared" si="38"/>
        <v>NR</v>
      </c>
      <c r="O243" s="97"/>
      <c r="P243" s="84" t="s">
        <v>123</v>
      </c>
      <c r="Q243" s="85" t="s">
        <v>124</v>
      </c>
      <c r="R243" s="86" t="str">
        <f t="shared" si="39"/>
        <v>NR</v>
      </c>
      <c r="S243" s="97"/>
      <c r="T243" s="84" t="s">
        <v>123</v>
      </c>
      <c r="U243" s="85" t="s">
        <v>124</v>
      </c>
      <c r="V243" s="86" t="str">
        <f t="shared" si="40"/>
        <v>NR</v>
      </c>
      <c r="W243" s="302"/>
      <c r="X243" s="3"/>
      <c r="Y243" s="3"/>
      <c r="Z243" s="3"/>
      <c r="AA243" s="3"/>
      <c r="AB243" s="3"/>
      <c r="AC243" s="3"/>
      <c r="AD243" s="3"/>
    </row>
    <row r="244" spans="1:30" ht="16">
      <c r="A244" s="81"/>
      <c r="B244" s="89" t="s">
        <v>137</v>
      </c>
      <c r="C244" s="153" t="s">
        <v>126</v>
      </c>
      <c r="D244" s="91" t="s">
        <v>123</v>
      </c>
      <c r="E244" s="85" t="s">
        <v>124</v>
      </c>
      <c r="F244" s="86" t="str">
        <f t="shared" si="36"/>
        <v>NR</v>
      </c>
      <c r="G244" s="93"/>
      <c r="H244" s="91" t="s">
        <v>123</v>
      </c>
      <c r="I244" s="92" t="s">
        <v>124</v>
      </c>
      <c r="J244" s="86" t="str">
        <f t="shared" si="37"/>
        <v>NR</v>
      </c>
      <c r="K244" s="93"/>
      <c r="L244" s="91" t="s">
        <v>123</v>
      </c>
      <c r="M244" s="92" t="s">
        <v>124</v>
      </c>
      <c r="N244" s="86" t="str">
        <f t="shared" si="38"/>
        <v>NR</v>
      </c>
      <c r="O244" s="93"/>
      <c r="P244" s="91" t="s">
        <v>123</v>
      </c>
      <c r="Q244" s="92" t="s">
        <v>124</v>
      </c>
      <c r="R244" s="86" t="str">
        <f t="shared" si="39"/>
        <v>NR</v>
      </c>
      <c r="S244" s="93"/>
      <c r="T244" s="91" t="s">
        <v>123</v>
      </c>
      <c r="U244" s="92" t="s">
        <v>124</v>
      </c>
      <c r="V244" s="86" t="str">
        <f t="shared" si="40"/>
        <v>NR</v>
      </c>
      <c r="W244" s="301"/>
      <c r="X244" s="3"/>
      <c r="Y244" s="3"/>
      <c r="Z244" s="3"/>
      <c r="AA244" s="3"/>
      <c r="AB244" s="3"/>
      <c r="AC244" s="3"/>
      <c r="AD244" s="3"/>
    </row>
    <row r="245" spans="1:30" ht="16">
      <c r="A245" s="81"/>
      <c r="B245" s="95" t="s">
        <v>138</v>
      </c>
      <c r="C245" s="154" t="s">
        <v>126</v>
      </c>
      <c r="D245" s="84" t="s">
        <v>123</v>
      </c>
      <c r="E245" s="92" t="s">
        <v>124</v>
      </c>
      <c r="F245" s="86" t="str">
        <f t="shared" si="36"/>
        <v>NR</v>
      </c>
      <c r="G245" s="97"/>
      <c r="H245" s="84" t="s">
        <v>123</v>
      </c>
      <c r="I245" s="85" t="s">
        <v>124</v>
      </c>
      <c r="J245" s="86" t="str">
        <f t="shared" si="37"/>
        <v>NR</v>
      </c>
      <c r="K245" s="97"/>
      <c r="L245" s="84" t="s">
        <v>123</v>
      </c>
      <c r="M245" s="85" t="s">
        <v>124</v>
      </c>
      <c r="N245" s="86" t="str">
        <f t="shared" si="38"/>
        <v>NR</v>
      </c>
      <c r="O245" s="97"/>
      <c r="P245" s="84" t="s">
        <v>123</v>
      </c>
      <c r="Q245" s="85" t="s">
        <v>124</v>
      </c>
      <c r="R245" s="86" t="str">
        <f t="shared" si="39"/>
        <v>NR</v>
      </c>
      <c r="S245" s="97"/>
      <c r="T245" s="84" t="s">
        <v>123</v>
      </c>
      <c r="U245" s="85" t="s">
        <v>124</v>
      </c>
      <c r="V245" s="86" t="str">
        <f t="shared" si="40"/>
        <v>NR</v>
      </c>
      <c r="W245" s="302"/>
      <c r="X245" s="3"/>
      <c r="Y245" s="3"/>
      <c r="Z245" s="3"/>
      <c r="AA245" s="3"/>
      <c r="AB245" s="3"/>
      <c r="AC245" s="3"/>
      <c r="AD245" s="3"/>
    </row>
    <row r="246" spans="1:30" ht="16">
      <c r="A246" s="81"/>
      <c r="B246" s="89" t="s">
        <v>139</v>
      </c>
      <c r="C246" s="153" t="s">
        <v>126</v>
      </c>
      <c r="D246" s="91" t="s">
        <v>123</v>
      </c>
      <c r="E246" s="85" t="s">
        <v>124</v>
      </c>
      <c r="F246" s="86" t="str">
        <f t="shared" si="36"/>
        <v>NR</v>
      </c>
      <c r="G246" s="93"/>
      <c r="H246" s="91" t="s">
        <v>123</v>
      </c>
      <c r="I246" s="92" t="s">
        <v>124</v>
      </c>
      <c r="J246" s="86" t="str">
        <f t="shared" si="37"/>
        <v>NR</v>
      </c>
      <c r="K246" s="93"/>
      <c r="L246" s="91" t="s">
        <v>123</v>
      </c>
      <c r="M246" s="92" t="s">
        <v>124</v>
      </c>
      <c r="N246" s="86" t="str">
        <f t="shared" si="38"/>
        <v>NR</v>
      </c>
      <c r="O246" s="93"/>
      <c r="P246" s="91" t="s">
        <v>123</v>
      </c>
      <c r="Q246" s="92" t="s">
        <v>124</v>
      </c>
      <c r="R246" s="86" t="str">
        <f t="shared" si="39"/>
        <v>NR</v>
      </c>
      <c r="S246" s="93"/>
      <c r="T246" s="91" t="s">
        <v>123</v>
      </c>
      <c r="U246" s="92" t="s">
        <v>124</v>
      </c>
      <c r="V246" s="86" t="str">
        <f t="shared" si="40"/>
        <v>NR</v>
      </c>
      <c r="W246" s="301"/>
      <c r="X246" s="3"/>
      <c r="Y246" s="3"/>
      <c r="Z246" s="3"/>
      <c r="AA246" s="3"/>
      <c r="AB246" s="3"/>
      <c r="AC246" s="3"/>
      <c r="AD246" s="3"/>
    </row>
    <row r="247" spans="1:30" ht="16">
      <c r="A247" s="81"/>
      <c r="B247" s="95" t="s">
        <v>140</v>
      </c>
      <c r="C247" s="154" t="s">
        <v>126</v>
      </c>
      <c r="D247" s="84" t="s">
        <v>123</v>
      </c>
      <c r="E247" s="92" t="s">
        <v>124</v>
      </c>
      <c r="F247" s="86" t="str">
        <f t="shared" si="36"/>
        <v>NR</v>
      </c>
      <c r="G247" s="97"/>
      <c r="H247" s="84" t="s">
        <v>123</v>
      </c>
      <c r="I247" s="85" t="s">
        <v>124</v>
      </c>
      <c r="J247" s="86" t="str">
        <f t="shared" si="37"/>
        <v>NR</v>
      </c>
      <c r="K247" s="97"/>
      <c r="L247" s="84" t="s">
        <v>123</v>
      </c>
      <c r="M247" s="85" t="s">
        <v>124</v>
      </c>
      <c r="N247" s="86" t="str">
        <f t="shared" si="38"/>
        <v>NR</v>
      </c>
      <c r="O247" s="97"/>
      <c r="P247" s="84" t="s">
        <v>123</v>
      </c>
      <c r="Q247" s="85" t="s">
        <v>124</v>
      </c>
      <c r="R247" s="86" t="str">
        <f t="shared" si="39"/>
        <v>NR</v>
      </c>
      <c r="S247" s="97"/>
      <c r="T247" s="84" t="s">
        <v>123</v>
      </c>
      <c r="U247" s="85" t="s">
        <v>124</v>
      </c>
      <c r="V247" s="86" t="str">
        <f t="shared" si="40"/>
        <v>NR</v>
      </c>
      <c r="W247" s="302"/>
      <c r="X247" s="3"/>
      <c r="Y247" s="3"/>
      <c r="Z247" s="3"/>
      <c r="AA247" s="3"/>
      <c r="AB247" s="3"/>
      <c r="AC247" s="3"/>
      <c r="AD247" s="3"/>
    </row>
    <row r="248" spans="1:30" ht="16">
      <c r="A248" s="81"/>
      <c r="B248" s="89" t="s">
        <v>141</v>
      </c>
      <c r="C248" s="153" t="s">
        <v>126</v>
      </c>
      <c r="D248" s="91" t="s">
        <v>123</v>
      </c>
      <c r="E248" s="85" t="s">
        <v>124</v>
      </c>
      <c r="F248" s="86" t="str">
        <f t="shared" si="36"/>
        <v>NR</v>
      </c>
      <c r="G248" s="93"/>
      <c r="H248" s="91" t="s">
        <v>123</v>
      </c>
      <c r="I248" s="92" t="s">
        <v>124</v>
      </c>
      <c r="J248" s="86" t="str">
        <f t="shared" si="37"/>
        <v>NR</v>
      </c>
      <c r="K248" s="93"/>
      <c r="L248" s="91" t="s">
        <v>123</v>
      </c>
      <c r="M248" s="92" t="s">
        <v>124</v>
      </c>
      <c r="N248" s="86" t="str">
        <f t="shared" si="38"/>
        <v>NR</v>
      </c>
      <c r="O248" s="93"/>
      <c r="P248" s="91" t="s">
        <v>123</v>
      </c>
      <c r="Q248" s="92" t="s">
        <v>124</v>
      </c>
      <c r="R248" s="86" t="str">
        <f t="shared" si="39"/>
        <v>NR</v>
      </c>
      <c r="S248" s="93"/>
      <c r="T248" s="91" t="s">
        <v>123</v>
      </c>
      <c r="U248" s="92" t="s">
        <v>124</v>
      </c>
      <c r="V248" s="86" t="str">
        <f t="shared" si="40"/>
        <v>NR</v>
      </c>
      <c r="W248" s="301"/>
      <c r="X248" s="3"/>
      <c r="Y248" s="3"/>
      <c r="Z248" s="3"/>
      <c r="AA248" s="3"/>
      <c r="AB248" s="3"/>
      <c r="AC248" s="3"/>
      <c r="AD248" s="3"/>
    </row>
    <row r="249" spans="1:30" ht="16">
      <c r="A249" s="81"/>
      <c r="B249" s="95" t="s">
        <v>142</v>
      </c>
      <c r="C249" s="154" t="s">
        <v>126</v>
      </c>
      <c r="D249" s="84" t="s">
        <v>123</v>
      </c>
      <c r="E249" s="92" t="s">
        <v>124</v>
      </c>
      <c r="F249" s="86" t="str">
        <f t="shared" si="36"/>
        <v>NR</v>
      </c>
      <c r="G249" s="97"/>
      <c r="H249" s="84" t="s">
        <v>123</v>
      </c>
      <c r="I249" s="85" t="s">
        <v>124</v>
      </c>
      <c r="J249" s="86" t="str">
        <f t="shared" si="37"/>
        <v>NR</v>
      </c>
      <c r="K249" s="97"/>
      <c r="L249" s="84" t="s">
        <v>123</v>
      </c>
      <c r="M249" s="85" t="s">
        <v>124</v>
      </c>
      <c r="N249" s="86" t="str">
        <f t="shared" si="38"/>
        <v>NR</v>
      </c>
      <c r="O249" s="97"/>
      <c r="P249" s="84" t="s">
        <v>123</v>
      </c>
      <c r="Q249" s="85" t="s">
        <v>124</v>
      </c>
      <c r="R249" s="86" t="str">
        <f t="shared" si="39"/>
        <v>NR</v>
      </c>
      <c r="S249" s="97"/>
      <c r="T249" s="84" t="s">
        <v>123</v>
      </c>
      <c r="U249" s="85" t="s">
        <v>124</v>
      </c>
      <c r="V249" s="86" t="str">
        <f t="shared" si="40"/>
        <v>NR</v>
      </c>
      <c r="W249" s="302"/>
      <c r="X249" s="3"/>
      <c r="Y249" s="3"/>
      <c r="Z249" s="3"/>
      <c r="AA249" s="3"/>
      <c r="AB249" s="3"/>
      <c r="AC249" s="3"/>
      <c r="AD249" s="3"/>
    </row>
    <row r="250" spans="1:30" ht="16">
      <c r="A250" s="81"/>
      <c r="B250" s="89" t="s">
        <v>143</v>
      </c>
      <c r="C250" s="153" t="s">
        <v>126</v>
      </c>
      <c r="D250" s="91" t="s">
        <v>123</v>
      </c>
      <c r="E250" s="85" t="s">
        <v>124</v>
      </c>
      <c r="F250" s="86" t="str">
        <f t="shared" si="36"/>
        <v>NR</v>
      </c>
      <c r="G250" s="93"/>
      <c r="H250" s="91" t="s">
        <v>123</v>
      </c>
      <c r="I250" s="92" t="s">
        <v>124</v>
      </c>
      <c r="J250" s="86" t="str">
        <f t="shared" si="37"/>
        <v>NR</v>
      </c>
      <c r="K250" s="93"/>
      <c r="L250" s="91" t="s">
        <v>123</v>
      </c>
      <c r="M250" s="92" t="s">
        <v>124</v>
      </c>
      <c r="N250" s="86" t="str">
        <f t="shared" si="38"/>
        <v>NR</v>
      </c>
      <c r="O250" s="93"/>
      <c r="P250" s="91" t="s">
        <v>123</v>
      </c>
      <c r="Q250" s="92" t="s">
        <v>124</v>
      </c>
      <c r="R250" s="86" t="str">
        <f t="shared" si="39"/>
        <v>NR</v>
      </c>
      <c r="S250" s="93"/>
      <c r="T250" s="91" t="s">
        <v>123</v>
      </c>
      <c r="U250" s="92" t="s">
        <v>124</v>
      </c>
      <c r="V250" s="86" t="str">
        <f t="shared" si="40"/>
        <v>NR</v>
      </c>
      <c r="W250" s="301"/>
      <c r="X250" s="3"/>
      <c r="Y250" s="3"/>
      <c r="Z250" s="3"/>
      <c r="AA250" s="3"/>
      <c r="AB250" s="3"/>
      <c r="AC250" s="3"/>
      <c r="AD250" s="3"/>
    </row>
    <row r="251" spans="1:30" ht="16">
      <c r="A251" s="81"/>
      <c r="B251" s="95" t="s">
        <v>144</v>
      </c>
      <c r="C251" s="154" t="s">
        <v>126</v>
      </c>
      <c r="D251" s="84" t="s">
        <v>123</v>
      </c>
      <c r="E251" s="92" t="s">
        <v>124</v>
      </c>
      <c r="F251" s="86" t="str">
        <f t="shared" si="36"/>
        <v>NR</v>
      </c>
      <c r="G251" s="97"/>
      <c r="H251" s="84" t="s">
        <v>123</v>
      </c>
      <c r="I251" s="85" t="s">
        <v>124</v>
      </c>
      <c r="J251" s="86" t="str">
        <f t="shared" si="37"/>
        <v>NR</v>
      </c>
      <c r="K251" s="97"/>
      <c r="L251" s="84" t="s">
        <v>123</v>
      </c>
      <c r="M251" s="85" t="s">
        <v>124</v>
      </c>
      <c r="N251" s="86" t="str">
        <f t="shared" si="38"/>
        <v>NR</v>
      </c>
      <c r="O251" s="97"/>
      <c r="P251" s="84" t="s">
        <v>123</v>
      </c>
      <c r="Q251" s="85" t="s">
        <v>124</v>
      </c>
      <c r="R251" s="86" t="str">
        <f t="shared" si="39"/>
        <v>NR</v>
      </c>
      <c r="S251" s="97"/>
      <c r="T251" s="84" t="s">
        <v>123</v>
      </c>
      <c r="U251" s="85" t="s">
        <v>124</v>
      </c>
      <c r="V251" s="86" t="str">
        <f t="shared" si="40"/>
        <v>NR</v>
      </c>
      <c r="W251" s="302"/>
      <c r="X251" s="3"/>
      <c r="Y251" s="3"/>
      <c r="Z251" s="3"/>
      <c r="AA251" s="3"/>
      <c r="AB251" s="3"/>
      <c r="AC251" s="3"/>
      <c r="AD251" s="3"/>
    </row>
    <row r="252" spans="1:30" ht="16">
      <c r="A252" s="81"/>
      <c r="B252" s="89" t="s">
        <v>145</v>
      </c>
      <c r="C252" s="153" t="s">
        <v>126</v>
      </c>
      <c r="D252" s="91" t="s">
        <v>123</v>
      </c>
      <c r="E252" s="85" t="s">
        <v>124</v>
      </c>
      <c r="F252" s="86" t="str">
        <f t="shared" si="36"/>
        <v>NR</v>
      </c>
      <c r="G252" s="90"/>
      <c r="H252" s="91" t="s">
        <v>123</v>
      </c>
      <c r="I252" s="92" t="s">
        <v>124</v>
      </c>
      <c r="J252" s="86" t="str">
        <f t="shared" si="37"/>
        <v>NR</v>
      </c>
      <c r="K252" s="90"/>
      <c r="L252" s="91" t="s">
        <v>123</v>
      </c>
      <c r="M252" s="92" t="s">
        <v>124</v>
      </c>
      <c r="N252" s="86" t="str">
        <f t="shared" si="38"/>
        <v>NR</v>
      </c>
      <c r="O252" s="90"/>
      <c r="P252" s="91" t="s">
        <v>123</v>
      </c>
      <c r="Q252" s="92" t="s">
        <v>124</v>
      </c>
      <c r="R252" s="86" t="str">
        <f t="shared" si="39"/>
        <v>NR</v>
      </c>
      <c r="S252" s="90"/>
      <c r="T252" s="91" t="s">
        <v>123</v>
      </c>
      <c r="U252" s="92" t="s">
        <v>124</v>
      </c>
      <c r="V252" s="86" t="str">
        <f t="shared" si="40"/>
        <v>NR</v>
      </c>
      <c r="W252" s="301"/>
      <c r="X252" s="3"/>
      <c r="Y252" s="3"/>
      <c r="Z252" s="3"/>
      <c r="AA252" s="3"/>
      <c r="AB252" s="3"/>
      <c r="AC252" s="3"/>
      <c r="AD252" s="3"/>
    </row>
    <row r="253" spans="1:30" ht="16">
      <c r="A253" s="81"/>
      <c r="B253" s="95" t="s">
        <v>146</v>
      </c>
      <c r="C253" s="154" t="s">
        <v>126</v>
      </c>
      <c r="D253" s="84" t="s">
        <v>123</v>
      </c>
      <c r="E253" s="92" t="s">
        <v>124</v>
      </c>
      <c r="F253" s="86" t="str">
        <f t="shared" si="36"/>
        <v>NR</v>
      </c>
      <c r="G253" s="100"/>
      <c r="H253" s="84" t="s">
        <v>123</v>
      </c>
      <c r="I253" s="85" t="s">
        <v>124</v>
      </c>
      <c r="J253" s="86" t="str">
        <f t="shared" si="37"/>
        <v>NR</v>
      </c>
      <c r="K253" s="100"/>
      <c r="L253" s="84" t="s">
        <v>123</v>
      </c>
      <c r="M253" s="85" t="s">
        <v>124</v>
      </c>
      <c r="N253" s="86" t="str">
        <f t="shared" si="38"/>
        <v>NR</v>
      </c>
      <c r="O253" s="100"/>
      <c r="P253" s="84" t="s">
        <v>123</v>
      </c>
      <c r="Q253" s="85" t="s">
        <v>124</v>
      </c>
      <c r="R253" s="86" t="str">
        <f t="shared" si="39"/>
        <v>NR</v>
      </c>
      <c r="S253" s="100"/>
      <c r="T253" s="84" t="s">
        <v>123</v>
      </c>
      <c r="U253" s="85" t="s">
        <v>124</v>
      </c>
      <c r="V253" s="86" t="str">
        <f t="shared" si="40"/>
        <v>NR</v>
      </c>
      <c r="W253" s="302"/>
      <c r="X253" s="3"/>
      <c r="Y253" s="3"/>
      <c r="Z253" s="3"/>
      <c r="AA253" s="3"/>
      <c r="AB253" s="3"/>
      <c r="AC253" s="3"/>
      <c r="AD253" s="3"/>
    </row>
    <row r="254" spans="1:30" ht="16">
      <c r="A254" s="81"/>
      <c r="B254" s="89" t="s">
        <v>147</v>
      </c>
      <c r="C254" s="101" t="s">
        <v>148</v>
      </c>
      <c r="D254" s="102" t="s">
        <v>149</v>
      </c>
      <c r="E254" s="103" t="s">
        <v>150</v>
      </c>
      <c r="F254" s="86" t="str">
        <f t="shared" si="36"/>
        <v>NC</v>
      </c>
      <c r="G254" s="93"/>
      <c r="H254" s="102" t="s">
        <v>149</v>
      </c>
      <c r="I254" s="103" t="s">
        <v>150</v>
      </c>
      <c r="J254" s="86" t="str">
        <f t="shared" si="37"/>
        <v>NC</v>
      </c>
      <c r="K254" s="93"/>
      <c r="L254" s="102" t="s">
        <v>149</v>
      </c>
      <c r="M254" s="103" t="s">
        <v>150</v>
      </c>
      <c r="N254" s="86" t="str">
        <f t="shared" si="38"/>
        <v>NC</v>
      </c>
      <c r="O254" s="93"/>
      <c r="P254" s="102" t="s">
        <v>149</v>
      </c>
      <c r="Q254" s="103" t="s">
        <v>150</v>
      </c>
      <c r="R254" s="86" t="str">
        <f t="shared" si="39"/>
        <v>NC</v>
      </c>
      <c r="S254" s="93"/>
      <c r="T254" s="102" t="s">
        <v>149</v>
      </c>
      <c r="U254" s="103" t="s">
        <v>150</v>
      </c>
      <c r="V254" s="86" t="str">
        <f t="shared" si="40"/>
        <v>NC</v>
      </c>
      <c r="W254" s="301"/>
      <c r="X254" s="3"/>
      <c r="Y254" s="3"/>
      <c r="Z254" s="3"/>
      <c r="AA254" s="3"/>
      <c r="AB254" s="3"/>
      <c r="AC254" s="3"/>
      <c r="AD254" s="3"/>
    </row>
    <row r="255" spans="1:30" ht="16">
      <c r="A255" s="81"/>
      <c r="B255" s="95" t="s">
        <v>151</v>
      </c>
      <c r="C255" s="153" t="s">
        <v>152</v>
      </c>
      <c r="D255" s="104" t="s">
        <v>149</v>
      </c>
      <c r="E255" s="85" t="s">
        <v>149</v>
      </c>
      <c r="F255" s="86" t="str">
        <f t="shared" si="36"/>
        <v>NC</v>
      </c>
      <c r="G255" s="97"/>
      <c r="H255" s="104" t="s">
        <v>149</v>
      </c>
      <c r="I255" s="85" t="s">
        <v>149</v>
      </c>
      <c r="J255" s="86" t="str">
        <f t="shared" si="37"/>
        <v>NC</v>
      </c>
      <c r="K255" s="97"/>
      <c r="L255" s="104" t="s">
        <v>149</v>
      </c>
      <c r="M255" s="85" t="s">
        <v>149</v>
      </c>
      <c r="N255" s="86" t="str">
        <f t="shared" si="38"/>
        <v>NC</v>
      </c>
      <c r="O255" s="97"/>
      <c r="P255" s="104" t="s">
        <v>149</v>
      </c>
      <c r="Q255" s="85" t="s">
        <v>149</v>
      </c>
      <c r="R255" s="86" t="str">
        <f t="shared" si="39"/>
        <v>NC</v>
      </c>
      <c r="S255" s="97"/>
      <c r="T255" s="104" t="s">
        <v>149</v>
      </c>
      <c r="U255" s="85" t="s">
        <v>149</v>
      </c>
      <c r="V255" s="86" t="str">
        <f t="shared" si="40"/>
        <v>NC</v>
      </c>
      <c r="W255" s="302"/>
      <c r="X255" s="3"/>
      <c r="Y255" s="3"/>
      <c r="Z255" s="3"/>
      <c r="AA255" s="3"/>
      <c r="AB255" s="3"/>
      <c r="AC255" s="3"/>
      <c r="AD255" s="3"/>
    </row>
    <row r="256" spans="1:30" ht="16">
      <c r="A256" s="81"/>
      <c r="B256" s="89" t="s">
        <v>153</v>
      </c>
      <c r="C256" s="154" t="s">
        <v>154</v>
      </c>
      <c r="D256" s="91" t="s">
        <v>123</v>
      </c>
      <c r="E256" s="85" t="s">
        <v>124</v>
      </c>
      <c r="F256" s="86" t="str">
        <f t="shared" si="36"/>
        <v>NR</v>
      </c>
      <c r="G256" s="93"/>
      <c r="H256" s="91" t="s">
        <v>123</v>
      </c>
      <c r="I256" s="92" t="s">
        <v>124</v>
      </c>
      <c r="J256" s="86" t="str">
        <f t="shared" si="37"/>
        <v>NR</v>
      </c>
      <c r="K256" s="93"/>
      <c r="L256" s="91" t="s">
        <v>123</v>
      </c>
      <c r="M256" s="92" t="s">
        <v>124</v>
      </c>
      <c r="N256" s="86" t="str">
        <f t="shared" si="38"/>
        <v>NR</v>
      </c>
      <c r="O256" s="93"/>
      <c r="P256" s="91" t="s">
        <v>123</v>
      </c>
      <c r="Q256" s="92" t="s">
        <v>124</v>
      </c>
      <c r="R256" s="86" t="str">
        <f t="shared" si="39"/>
        <v>NR</v>
      </c>
      <c r="S256" s="93"/>
      <c r="T256" s="91" t="s">
        <v>123</v>
      </c>
      <c r="U256" s="92" t="s">
        <v>124</v>
      </c>
      <c r="V256" s="86" t="str">
        <f t="shared" si="40"/>
        <v>NR</v>
      </c>
      <c r="W256" s="313"/>
      <c r="X256" s="3"/>
      <c r="Y256" s="3"/>
      <c r="Z256" s="3"/>
      <c r="AA256" s="3"/>
      <c r="AB256" s="3"/>
      <c r="AC256" s="3"/>
      <c r="AD256" s="3"/>
    </row>
    <row r="257" spans="1:30" ht="16">
      <c r="A257" s="81"/>
      <c r="B257" s="95" t="s">
        <v>155</v>
      </c>
      <c r="C257" s="237" t="s">
        <v>67</v>
      </c>
      <c r="D257" s="104" t="s">
        <v>123</v>
      </c>
      <c r="E257" s="85" t="s">
        <v>124</v>
      </c>
      <c r="F257" s="86" t="str">
        <f t="shared" si="36"/>
        <v>NR</v>
      </c>
      <c r="G257" s="97"/>
      <c r="H257" s="104" t="s">
        <v>123</v>
      </c>
      <c r="I257" s="85" t="s">
        <v>124</v>
      </c>
      <c r="J257" s="86" t="str">
        <f t="shared" si="37"/>
        <v>NR</v>
      </c>
      <c r="K257" s="97"/>
      <c r="L257" s="104" t="s">
        <v>123</v>
      </c>
      <c r="M257" s="85" t="s">
        <v>124</v>
      </c>
      <c r="N257" s="86" t="str">
        <f t="shared" si="38"/>
        <v>NR</v>
      </c>
      <c r="O257" s="97"/>
      <c r="P257" s="104" t="s">
        <v>123</v>
      </c>
      <c r="Q257" s="85" t="s">
        <v>124</v>
      </c>
      <c r="R257" s="86" t="str">
        <f t="shared" si="39"/>
        <v>NR</v>
      </c>
      <c r="S257" s="97"/>
      <c r="T257" s="104" t="s">
        <v>123</v>
      </c>
      <c r="U257" s="85" t="s">
        <v>124</v>
      </c>
      <c r="V257" s="86" t="str">
        <f t="shared" si="40"/>
        <v>NR</v>
      </c>
      <c r="W257" s="313"/>
      <c r="X257" s="3"/>
      <c r="Y257" s="3"/>
      <c r="Z257" s="3"/>
      <c r="AA257" s="3"/>
      <c r="AB257" s="3"/>
      <c r="AC257" s="3"/>
      <c r="AD257" s="3"/>
    </row>
    <row r="258" spans="1:30" ht="16">
      <c r="A258" s="81"/>
      <c r="B258" s="89" t="s">
        <v>157</v>
      </c>
      <c r="C258" s="238" t="s">
        <v>73</v>
      </c>
      <c r="D258" s="91" t="s">
        <v>123</v>
      </c>
      <c r="E258" s="92" t="s">
        <v>124</v>
      </c>
      <c r="F258" s="86" t="str">
        <f t="shared" si="36"/>
        <v>NR</v>
      </c>
      <c r="G258" s="93"/>
      <c r="H258" s="91" t="s">
        <v>123</v>
      </c>
      <c r="I258" s="92" t="s">
        <v>124</v>
      </c>
      <c r="J258" s="86" t="str">
        <f t="shared" si="37"/>
        <v>NR</v>
      </c>
      <c r="K258" s="93"/>
      <c r="L258" s="91" t="s">
        <v>123</v>
      </c>
      <c r="M258" s="92" t="s">
        <v>124</v>
      </c>
      <c r="N258" s="86" t="str">
        <f t="shared" si="38"/>
        <v>NR</v>
      </c>
      <c r="O258" s="93"/>
      <c r="P258" s="91" t="s">
        <v>123</v>
      </c>
      <c r="Q258" s="92" t="s">
        <v>124</v>
      </c>
      <c r="R258" s="86" t="str">
        <f t="shared" si="39"/>
        <v>NR</v>
      </c>
      <c r="S258" s="93"/>
      <c r="T258" s="91" t="s">
        <v>123</v>
      </c>
      <c r="U258" s="92" t="s">
        <v>124</v>
      </c>
      <c r="V258" s="86" t="str">
        <f t="shared" si="40"/>
        <v>NR</v>
      </c>
      <c r="W258" s="313"/>
      <c r="X258" s="3"/>
      <c r="Y258" s="3"/>
      <c r="Z258" s="3"/>
      <c r="AA258" s="3"/>
      <c r="AB258" s="3"/>
      <c r="AC258" s="3"/>
      <c r="AD258" s="3"/>
    </row>
    <row r="259" spans="1:30" ht="16">
      <c r="A259" s="81"/>
      <c r="B259" s="95" t="s">
        <v>158</v>
      </c>
      <c r="C259" s="305" t="s">
        <v>152</v>
      </c>
      <c r="D259" s="104" t="s">
        <v>123</v>
      </c>
      <c r="E259" s="85" t="s">
        <v>124</v>
      </c>
      <c r="F259" s="86" t="str">
        <f t="shared" si="36"/>
        <v>NR</v>
      </c>
      <c r="G259" s="157"/>
      <c r="H259" s="104" t="s">
        <v>123</v>
      </c>
      <c r="I259" s="85" t="s">
        <v>124</v>
      </c>
      <c r="J259" s="86" t="str">
        <f t="shared" si="37"/>
        <v>NR</v>
      </c>
      <c r="K259" s="157"/>
      <c r="L259" s="104" t="s">
        <v>123</v>
      </c>
      <c r="M259" s="85" t="s">
        <v>124</v>
      </c>
      <c r="N259" s="86" t="str">
        <f t="shared" si="38"/>
        <v>NR</v>
      </c>
      <c r="O259" s="157"/>
      <c r="P259" s="104" t="s">
        <v>123</v>
      </c>
      <c r="Q259" s="85" t="s">
        <v>124</v>
      </c>
      <c r="R259" s="86" t="str">
        <f t="shared" si="39"/>
        <v>NR</v>
      </c>
      <c r="S259" s="157"/>
      <c r="T259" s="104" t="s">
        <v>123</v>
      </c>
      <c r="U259" s="85" t="s">
        <v>124</v>
      </c>
      <c r="V259" s="86" t="str">
        <f t="shared" si="40"/>
        <v>NR</v>
      </c>
      <c r="W259" s="107"/>
      <c r="X259" s="3"/>
      <c r="Y259" s="3"/>
      <c r="Z259" s="3"/>
      <c r="AA259" s="3"/>
      <c r="AB259" s="3"/>
      <c r="AC259" s="3"/>
      <c r="AD259" s="3"/>
    </row>
    <row r="260" spans="1:30" ht="27.75" customHeight="1">
      <c r="A260" s="207"/>
      <c r="B260" s="546" t="s">
        <v>181</v>
      </c>
      <c r="C260" s="547"/>
      <c r="D260" s="548" t="s">
        <v>160</v>
      </c>
      <c r="E260" s="549"/>
      <c r="F260" s="536"/>
      <c r="G260" s="550"/>
      <c r="H260" s="548" t="s">
        <v>160</v>
      </c>
      <c r="I260" s="549"/>
      <c r="J260" s="536"/>
      <c r="K260" s="550"/>
      <c r="L260" s="548" t="s">
        <v>160</v>
      </c>
      <c r="M260" s="549"/>
      <c r="N260" s="549"/>
      <c r="O260" s="550"/>
      <c r="P260" s="548" t="s">
        <v>160</v>
      </c>
      <c r="Q260" s="549"/>
      <c r="R260" s="549"/>
      <c r="S260" s="550"/>
      <c r="T260" s="548" t="s">
        <v>160</v>
      </c>
      <c r="U260" s="549"/>
      <c r="V260" s="549"/>
      <c r="W260" s="567"/>
      <c r="X260" s="10"/>
      <c r="Y260" s="10"/>
      <c r="Z260" s="10"/>
      <c r="AA260" s="10"/>
      <c r="AB260" s="10"/>
      <c r="AC260" s="10"/>
      <c r="AD260" s="10"/>
    </row>
    <row r="261" spans="1:30"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row>
    <row r="262" spans="1:30" ht="27.75" customHeight="1">
      <c r="A262" s="63"/>
      <c r="B262" s="632" t="s">
        <v>305</v>
      </c>
      <c r="C262" s="606"/>
      <c r="D262" s="606"/>
      <c r="E262" s="606"/>
      <c r="F262" s="606"/>
      <c r="G262" s="542" t="s">
        <v>306</v>
      </c>
      <c r="H262" s="543"/>
      <c r="I262" s="543"/>
      <c r="J262" s="543"/>
      <c r="K262" s="543"/>
      <c r="L262" s="543"/>
      <c r="M262" s="543"/>
      <c r="N262" s="543"/>
      <c r="O262" s="543"/>
      <c r="P262" s="543"/>
      <c r="Q262" s="543"/>
      <c r="R262" s="543"/>
      <c r="S262" s="543"/>
      <c r="T262" s="543"/>
      <c r="U262" s="543"/>
      <c r="V262" s="543"/>
      <c r="W262" s="544"/>
      <c r="X262" s="62"/>
      <c r="Y262" s="62"/>
      <c r="Z262" s="62"/>
      <c r="AA262" s="62"/>
      <c r="AB262" s="62"/>
      <c r="AC262" s="62"/>
      <c r="AD262" s="62"/>
    </row>
    <row r="263" spans="1:30" ht="27.75" customHeight="1">
      <c r="A263" s="64"/>
      <c r="B263" s="553" t="str">
        <f>C288&amp;"-"&amp;C266&amp;"-"&amp;C268&amp;"-"&amp;C271</f>
        <v>IPP du référentiel-Identité réélle-Identité réélle-Identité réélle</v>
      </c>
      <c r="C263" s="554"/>
      <c r="D263" s="65" t="str">
        <f>'Complet - Récapitulatif'!$H$9&amp;""&amp;"  :"</f>
        <v>Logiciel A  :</v>
      </c>
      <c r="E263" s="555" t="str">
        <f>'Complet - Récapitulatif'!$I$9</f>
        <v>Terminal Urgences</v>
      </c>
      <c r="F263" s="526"/>
      <c r="G263" s="527"/>
      <c r="H263" s="66" t="str">
        <f>'Complet - Récapitulatif'!$H$10&amp;""&amp;"  :"</f>
        <v>Logiciel B  :</v>
      </c>
      <c r="I263" s="596" t="str">
        <f>'Complet - Récapitulatif'!$I$10</f>
        <v>Logiciel facturation</v>
      </c>
      <c r="J263" s="526"/>
      <c r="K263" s="527"/>
      <c r="L263" s="67" t="str">
        <f>'Complet - Récapitulatif'!$H$11&amp;""&amp;"  :"</f>
        <v>Logiciel C  :</v>
      </c>
      <c r="M263" s="597" t="str">
        <f>'Complet - Récapitulatif'!$I$11</f>
        <v>Logiciel PMSI</v>
      </c>
      <c r="N263" s="526"/>
      <c r="O263" s="527"/>
      <c r="P263" s="68" t="str">
        <f>'Complet - Récapitulatif'!$H$12&amp;""&amp;"  :"</f>
        <v>Logiciel D  :</v>
      </c>
      <c r="Q263" s="525" t="str">
        <f>'Complet - Récapitulatif'!$I$12</f>
        <v>Logiciel Laboratoire</v>
      </c>
      <c r="R263" s="526"/>
      <c r="S263" s="527"/>
      <c r="T263" s="69" t="str">
        <f>'Complet - Récapitulatif'!$H$13&amp;""&amp;"  :"</f>
        <v>Logiciel E  :</v>
      </c>
      <c r="U263" s="598" t="str">
        <f>'Complet - Récapitulatif'!$I$13</f>
        <v>Logiciel Imagerie</v>
      </c>
      <c r="V263" s="526"/>
      <c r="W263" s="599"/>
      <c r="X263" s="10"/>
      <c r="Y263" s="10"/>
      <c r="Z263" s="10"/>
      <c r="AA263" s="10"/>
      <c r="AB263" s="10"/>
      <c r="AC263" s="10"/>
      <c r="AD263" s="10"/>
    </row>
    <row r="264" spans="1:30" ht="27.75" customHeight="1">
      <c r="A264" s="81"/>
      <c r="B264" s="289" t="s">
        <v>115</v>
      </c>
      <c r="C264" s="290" t="s">
        <v>116</v>
      </c>
      <c r="D264" s="291" t="s">
        <v>117</v>
      </c>
      <c r="E264" s="291" t="s">
        <v>118</v>
      </c>
      <c r="F264" s="292" t="s">
        <v>119</v>
      </c>
      <c r="G264" s="291" t="s">
        <v>120</v>
      </c>
      <c r="H264" s="293" t="s">
        <v>117</v>
      </c>
      <c r="I264" s="293" t="s">
        <v>118</v>
      </c>
      <c r="J264" s="293" t="s">
        <v>119</v>
      </c>
      <c r="K264" s="293" t="s">
        <v>120</v>
      </c>
      <c r="L264" s="294" t="s">
        <v>117</v>
      </c>
      <c r="M264" s="294" t="s">
        <v>118</v>
      </c>
      <c r="N264" s="294" t="s">
        <v>119</v>
      </c>
      <c r="O264" s="294" t="s">
        <v>120</v>
      </c>
      <c r="P264" s="295" t="s">
        <v>117</v>
      </c>
      <c r="Q264" s="296" t="s">
        <v>118</v>
      </c>
      <c r="R264" s="297" t="s">
        <v>119</v>
      </c>
      <c r="S264" s="297" t="s">
        <v>120</v>
      </c>
      <c r="T264" s="298" t="s">
        <v>117</v>
      </c>
      <c r="U264" s="298" t="s">
        <v>118</v>
      </c>
      <c r="V264" s="298" t="s">
        <v>119</v>
      </c>
      <c r="W264" s="299" t="s">
        <v>120</v>
      </c>
      <c r="X264" s="3"/>
      <c r="Y264" s="3"/>
      <c r="Z264" s="3"/>
      <c r="AA264" s="3"/>
      <c r="AB264" s="3"/>
      <c r="AC264" s="3"/>
      <c r="AD264" s="3"/>
    </row>
    <row r="265" spans="1:30" ht="16">
      <c r="A265" s="81"/>
      <c r="B265" s="314" t="s">
        <v>121</v>
      </c>
      <c r="C265" s="315" t="str">
        <f t="shared" ref="C265:C285" si="41">C72</f>
        <v>Mr / Monsieur</v>
      </c>
      <c r="D265" s="84" t="s">
        <v>123</v>
      </c>
      <c r="E265" s="92" t="s">
        <v>124</v>
      </c>
      <c r="F265" s="86" t="str">
        <f t="shared" ref="F265:F291" si="42">IF(D265="Non Concerné","NC",IF(D265="Non supporté","NS",IF(E265="Non testé","NR",IF(E265="Intégration","OK",IF(E265="Echec","KO","-")))))</f>
        <v>NR</v>
      </c>
      <c r="G265" s="87"/>
      <c r="H265" s="84" t="s">
        <v>123</v>
      </c>
      <c r="I265" s="85" t="s">
        <v>124</v>
      </c>
      <c r="J265" s="86" t="str">
        <f t="shared" ref="J265:J291" si="43">IF(H265="Non Concerné","NC",IF(H265="Non supporté","NS",IF(I265="Non testé","NR",IF(I265="Intégration","OK",IF(I265="Echec","KO","-")))))</f>
        <v>NR</v>
      </c>
      <c r="K265" s="87"/>
      <c r="L265" s="84" t="s">
        <v>123</v>
      </c>
      <c r="M265" s="85" t="s">
        <v>124</v>
      </c>
      <c r="N265" s="86" t="str">
        <f t="shared" ref="N265:N291" si="44">IF(L265="Non Concerné","NC",IF(L265="Non supporté","NS",IF(M265="Non testé","NR",IF(M265="Intégration","OK",IF(M265="Echec","KO","-")))))</f>
        <v>NR</v>
      </c>
      <c r="O265" s="87"/>
      <c r="P265" s="84" t="s">
        <v>123</v>
      </c>
      <c r="Q265" s="85" t="s">
        <v>124</v>
      </c>
      <c r="R265" s="86" t="str">
        <f t="shared" ref="R265:R291" si="45">IF(P265="Non Concerné","NC",IF(P265="Non supporté","NS",IF(Q265="Non testé","NR",IF(Q265="Intégration","OK",IF(Q265="Echec","KO","-")))))</f>
        <v>NR</v>
      </c>
      <c r="S265" s="87"/>
      <c r="T265" s="84" t="s">
        <v>123</v>
      </c>
      <c r="U265" s="85" t="s">
        <v>124</v>
      </c>
      <c r="V265" s="86" t="str">
        <f t="shared" ref="V265:V291" si="46">IF(T265="Non Concerné","NC",IF(T265="Non supporté","NS",IF(U265="Non testé","NR",IF(U265="Intégration","OK",IF(U265="Echec","KO","-")))))</f>
        <v>NR</v>
      </c>
      <c r="W265" s="300"/>
      <c r="X265" s="3"/>
      <c r="Y265" s="3"/>
      <c r="Z265" s="3"/>
      <c r="AA265" s="3"/>
      <c r="AB265" s="3"/>
      <c r="AC265" s="3"/>
      <c r="AD265" s="3"/>
    </row>
    <row r="266" spans="1:30" ht="16">
      <c r="A266" s="81"/>
      <c r="B266" s="316" t="s">
        <v>125</v>
      </c>
      <c r="C266" s="317" t="str">
        <f t="shared" si="41"/>
        <v>Identité réélle</v>
      </c>
      <c r="D266" s="84" t="s">
        <v>123</v>
      </c>
      <c r="E266" s="85" t="s">
        <v>124</v>
      </c>
      <c r="F266" s="86" t="str">
        <f t="shared" si="42"/>
        <v>NR</v>
      </c>
      <c r="G266" s="93"/>
      <c r="H266" s="91" t="s">
        <v>123</v>
      </c>
      <c r="I266" s="92" t="s">
        <v>124</v>
      </c>
      <c r="J266" s="86" t="str">
        <f t="shared" si="43"/>
        <v>NR</v>
      </c>
      <c r="K266" s="93"/>
      <c r="L266" s="91" t="s">
        <v>123</v>
      </c>
      <c r="M266" s="92" t="s">
        <v>124</v>
      </c>
      <c r="N266" s="86" t="str">
        <f t="shared" si="44"/>
        <v>NR</v>
      </c>
      <c r="O266" s="93"/>
      <c r="P266" s="91" t="s">
        <v>123</v>
      </c>
      <c r="Q266" s="92" t="s">
        <v>124</v>
      </c>
      <c r="R266" s="86" t="str">
        <f t="shared" si="45"/>
        <v>NR</v>
      </c>
      <c r="S266" s="93"/>
      <c r="T266" s="91" t="s">
        <v>123</v>
      </c>
      <c r="U266" s="92" t="s">
        <v>124</v>
      </c>
      <c r="V266" s="86" t="str">
        <f t="shared" si="46"/>
        <v>NR</v>
      </c>
      <c r="W266" s="301"/>
      <c r="X266" s="3"/>
      <c r="Y266" s="3"/>
      <c r="Z266" s="3"/>
      <c r="AA266" s="3"/>
      <c r="AB266" s="3"/>
      <c r="AC266" s="3"/>
      <c r="AD266" s="3"/>
    </row>
    <row r="267" spans="1:30" ht="16">
      <c r="A267" s="81"/>
      <c r="B267" s="318" t="s">
        <v>127</v>
      </c>
      <c r="C267" s="319" t="str">
        <f t="shared" si="41"/>
        <v>Identité réélle</v>
      </c>
      <c r="D267" s="91" t="s">
        <v>123</v>
      </c>
      <c r="E267" s="92" t="s">
        <v>124</v>
      </c>
      <c r="F267" s="86" t="str">
        <f t="shared" si="42"/>
        <v>NR</v>
      </c>
      <c r="G267" s="97"/>
      <c r="H267" s="84" t="s">
        <v>123</v>
      </c>
      <c r="I267" s="85" t="s">
        <v>124</v>
      </c>
      <c r="J267" s="86" t="str">
        <f t="shared" si="43"/>
        <v>NR</v>
      </c>
      <c r="K267" s="97"/>
      <c r="L267" s="84" t="s">
        <v>123</v>
      </c>
      <c r="M267" s="85" t="s">
        <v>124</v>
      </c>
      <c r="N267" s="86" t="str">
        <f t="shared" si="44"/>
        <v>NR</v>
      </c>
      <c r="O267" s="97"/>
      <c r="P267" s="84" t="s">
        <v>123</v>
      </c>
      <c r="Q267" s="85" t="s">
        <v>124</v>
      </c>
      <c r="R267" s="86" t="str">
        <f t="shared" si="45"/>
        <v>NR</v>
      </c>
      <c r="S267" s="97"/>
      <c r="T267" s="84" t="s">
        <v>123</v>
      </c>
      <c r="U267" s="85" t="s">
        <v>124</v>
      </c>
      <c r="V267" s="86" t="str">
        <f t="shared" si="46"/>
        <v>NR</v>
      </c>
      <c r="W267" s="302"/>
      <c r="X267" s="3"/>
      <c r="Y267" s="3"/>
      <c r="Z267" s="3"/>
      <c r="AA267" s="3"/>
      <c r="AB267" s="3"/>
      <c r="AC267" s="3"/>
      <c r="AD267" s="3"/>
    </row>
    <row r="268" spans="1:30" ht="16">
      <c r="A268" s="81"/>
      <c r="B268" s="316" t="s">
        <v>128</v>
      </c>
      <c r="C268" s="317" t="str">
        <f t="shared" si="41"/>
        <v>Identité réélle</v>
      </c>
      <c r="D268" s="84" t="s">
        <v>123</v>
      </c>
      <c r="E268" s="85" t="s">
        <v>124</v>
      </c>
      <c r="F268" s="86" t="str">
        <f t="shared" si="42"/>
        <v>NR</v>
      </c>
      <c r="G268" s="93"/>
      <c r="H268" s="91" t="s">
        <v>123</v>
      </c>
      <c r="I268" s="92" t="s">
        <v>124</v>
      </c>
      <c r="J268" s="86" t="str">
        <f t="shared" si="43"/>
        <v>NR</v>
      </c>
      <c r="K268" s="93"/>
      <c r="L268" s="91" t="s">
        <v>123</v>
      </c>
      <c r="M268" s="92" t="s">
        <v>124</v>
      </c>
      <c r="N268" s="86" t="str">
        <f t="shared" si="44"/>
        <v>NR</v>
      </c>
      <c r="O268" s="93"/>
      <c r="P268" s="91" t="s">
        <v>123</v>
      </c>
      <c r="Q268" s="92" t="s">
        <v>124</v>
      </c>
      <c r="R268" s="86" t="str">
        <f t="shared" si="45"/>
        <v>NR</v>
      </c>
      <c r="S268" s="93"/>
      <c r="T268" s="91" t="s">
        <v>123</v>
      </c>
      <c r="U268" s="92" t="s">
        <v>124</v>
      </c>
      <c r="V268" s="86" t="str">
        <f t="shared" si="46"/>
        <v>NR</v>
      </c>
      <c r="W268" s="301"/>
      <c r="X268" s="3"/>
      <c r="Y268" s="3"/>
      <c r="Z268" s="3"/>
      <c r="AA268" s="3"/>
      <c r="AB268" s="3"/>
      <c r="AC268" s="3"/>
      <c r="AD268" s="3"/>
    </row>
    <row r="269" spans="1:30" ht="16">
      <c r="A269" s="81"/>
      <c r="B269" s="318" t="s">
        <v>129</v>
      </c>
      <c r="C269" s="319" t="str">
        <f t="shared" si="41"/>
        <v>Identité réélle</v>
      </c>
      <c r="D269" s="84" t="s">
        <v>123</v>
      </c>
      <c r="E269" s="92" t="s">
        <v>124</v>
      </c>
      <c r="F269" s="86" t="str">
        <f t="shared" si="42"/>
        <v>NR</v>
      </c>
      <c r="G269" s="97"/>
      <c r="H269" s="84" t="s">
        <v>123</v>
      </c>
      <c r="I269" s="85" t="s">
        <v>124</v>
      </c>
      <c r="J269" s="86" t="str">
        <f t="shared" si="43"/>
        <v>NR</v>
      </c>
      <c r="K269" s="97"/>
      <c r="L269" s="84" t="s">
        <v>123</v>
      </c>
      <c r="M269" s="85" t="s">
        <v>124</v>
      </c>
      <c r="N269" s="86" t="str">
        <f t="shared" si="44"/>
        <v>NR</v>
      </c>
      <c r="O269" s="97"/>
      <c r="P269" s="84" t="s">
        <v>123</v>
      </c>
      <c r="Q269" s="85" t="s">
        <v>124</v>
      </c>
      <c r="R269" s="86" t="str">
        <f t="shared" si="45"/>
        <v>NR</v>
      </c>
      <c r="S269" s="97"/>
      <c r="T269" s="84" t="s">
        <v>123</v>
      </c>
      <c r="U269" s="85" t="s">
        <v>124</v>
      </c>
      <c r="V269" s="86" t="str">
        <f t="shared" si="46"/>
        <v>NR</v>
      </c>
      <c r="W269" s="302"/>
      <c r="X269" s="3"/>
      <c r="Y269" s="3"/>
      <c r="Z269" s="3"/>
      <c r="AA269" s="3"/>
      <c r="AB269" s="3"/>
      <c r="AC269" s="3"/>
      <c r="AD269" s="3"/>
    </row>
    <row r="270" spans="1:30" ht="16">
      <c r="A270" s="81"/>
      <c r="B270" s="316" t="s">
        <v>130</v>
      </c>
      <c r="C270" s="317" t="str">
        <f t="shared" si="41"/>
        <v>au choix</v>
      </c>
      <c r="D270" s="91" t="s">
        <v>123</v>
      </c>
      <c r="E270" s="85" t="s">
        <v>124</v>
      </c>
      <c r="F270" s="86" t="str">
        <f t="shared" si="42"/>
        <v>NR</v>
      </c>
      <c r="G270" s="93"/>
      <c r="H270" s="91" t="s">
        <v>123</v>
      </c>
      <c r="I270" s="92" t="s">
        <v>124</v>
      </c>
      <c r="J270" s="86" t="str">
        <f t="shared" si="43"/>
        <v>NR</v>
      </c>
      <c r="K270" s="93"/>
      <c r="L270" s="91" t="s">
        <v>123</v>
      </c>
      <c r="M270" s="92" t="s">
        <v>124</v>
      </c>
      <c r="N270" s="86" t="str">
        <f t="shared" si="44"/>
        <v>NR</v>
      </c>
      <c r="O270" s="93"/>
      <c r="P270" s="91" t="s">
        <v>123</v>
      </c>
      <c r="Q270" s="92" t="s">
        <v>124</v>
      </c>
      <c r="R270" s="86" t="str">
        <f t="shared" si="45"/>
        <v>NR</v>
      </c>
      <c r="S270" s="93"/>
      <c r="T270" s="91" t="s">
        <v>123</v>
      </c>
      <c r="U270" s="92" t="s">
        <v>124</v>
      </c>
      <c r="V270" s="86" t="str">
        <f t="shared" si="46"/>
        <v>NR</v>
      </c>
      <c r="W270" s="301"/>
      <c r="X270" s="3"/>
      <c r="Y270" s="3"/>
      <c r="Z270" s="3"/>
      <c r="AA270" s="3"/>
      <c r="AB270" s="3"/>
      <c r="AC270" s="3"/>
      <c r="AD270" s="3"/>
    </row>
    <row r="271" spans="1:30" ht="16">
      <c r="A271" s="81"/>
      <c r="B271" s="318" t="s">
        <v>131</v>
      </c>
      <c r="C271" s="319" t="str">
        <f t="shared" si="41"/>
        <v>Identité réélle</v>
      </c>
      <c r="D271" s="91" t="s">
        <v>123</v>
      </c>
      <c r="E271" s="92" t="s">
        <v>124</v>
      </c>
      <c r="F271" s="86" t="str">
        <f t="shared" si="42"/>
        <v>NR</v>
      </c>
      <c r="G271" s="97"/>
      <c r="H271" s="84" t="s">
        <v>123</v>
      </c>
      <c r="I271" s="85" t="s">
        <v>124</v>
      </c>
      <c r="J271" s="86" t="str">
        <f t="shared" si="43"/>
        <v>NR</v>
      </c>
      <c r="K271" s="97"/>
      <c r="L271" s="84" t="s">
        <v>123</v>
      </c>
      <c r="M271" s="85" t="s">
        <v>124</v>
      </c>
      <c r="N271" s="86" t="str">
        <f t="shared" si="44"/>
        <v>NR</v>
      </c>
      <c r="O271" s="97"/>
      <c r="P271" s="84" t="s">
        <v>123</v>
      </c>
      <c r="Q271" s="85" t="s">
        <v>124</v>
      </c>
      <c r="R271" s="86" t="str">
        <f t="shared" si="45"/>
        <v>NR</v>
      </c>
      <c r="S271" s="97"/>
      <c r="T271" s="84" t="s">
        <v>123</v>
      </c>
      <c r="U271" s="85" t="s">
        <v>124</v>
      </c>
      <c r="V271" s="86" t="str">
        <f t="shared" si="46"/>
        <v>NR</v>
      </c>
      <c r="W271" s="302"/>
      <c r="X271" s="3"/>
      <c r="Y271" s="3"/>
      <c r="Z271" s="3"/>
      <c r="AA271" s="3"/>
      <c r="AB271" s="3"/>
      <c r="AC271" s="3"/>
      <c r="AD271" s="3"/>
    </row>
    <row r="272" spans="1:30" ht="16">
      <c r="A272" s="81"/>
      <c r="B272" s="316" t="s">
        <v>132</v>
      </c>
      <c r="C272" s="317" t="str">
        <f t="shared" si="41"/>
        <v>Masculin</v>
      </c>
      <c r="D272" s="84" t="s">
        <v>123</v>
      </c>
      <c r="E272" s="85" t="s">
        <v>124</v>
      </c>
      <c r="F272" s="86" t="str">
        <f t="shared" si="42"/>
        <v>NR</v>
      </c>
      <c r="G272" s="93"/>
      <c r="H272" s="91" t="s">
        <v>123</v>
      </c>
      <c r="I272" s="92" t="s">
        <v>124</v>
      </c>
      <c r="J272" s="86" t="str">
        <f t="shared" si="43"/>
        <v>NR</v>
      </c>
      <c r="K272" s="93"/>
      <c r="L272" s="91" t="s">
        <v>123</v>
      </c>
      <c r="M272" s="92" t="s">
        <v>124</v>
      </c>
      <c r="N272" s="86" t="str">
        <f t="shared" si="44"/>
        <v>NR</v>
      </c>
      <c r="O272" s="93"/>
      <c r="P272" s="91" t="s">
        <v>123</v>
      </c>
      <c r="Q272" s="92" t="s">
        <v>124</v>
      </c>
      <c r="R272" s="86" t="str">
        <f t="shared" si="45"/>
        <v>NR</v>
      </c>
      <c r="S272" s="93"/>
      <c r="T272" s="91" t="s">
        <v>123</v>
      </c>
      <c r="U272" s="92" t="s">
        <v>124</v>
      </c>
      <c r="V272" s="86" t="str">
        <f t="shared" si="46"/>
        <v>NR</v>
      </c>
      <c r="W272" s="301"/>
      <c r="X272" s="3"/>
      <c r="Y272" s="3"/>
      <c r="Z272" s="3"/>
      <c r="AA272" s="3"/>
      <c r="AB272" s="3"/>
      <c r="AC272" s="3"/>
      <c r="AD272" s="3"/>
    </row>
    <row r="273" spans="1:30" ht="16">
      <c r="A273" s="81"/>
      <c r="B273" s="318" t="s">
        <v>134</v>
      </c>
      <c r="C273" s="319" t="str">
        <f t="shared" si="41"/>
        <v>au choix</v>
      </c>
      <c r="D273" s="84" t="s">
        <v>123</v>
      </c>
      <c r="E273" s="92" t="s">
        <v>124</v>
      </c>
      <c r="F273" s="86" t="str">
        <f t="shared" si="42"/>
        <v>NR</v>
      </c>
      <c r="G273" s="97"/>
      <c r="H273" s="84" t="s">
        <v>123</v>
      </c>
      <c r="I273" s="85" t="s">
        <v>124</v>
      </c>
      <c r="J273" s="86" t="str">
        <f t="shared" si="43"/>
        <v>NR</v>
      </c>
      <c r="K273" s="97"/>
      <c r="L273" s="84" t="s">
        <v>123</v>
      </c>
      <c r="M273" s="85" t="s">
        <v>124</v>
      </c>
      <c r="N273" s="86" t="str">
        <f t="shared" si="44"/>
        <v>NR</v>
      </c>
      <c r="O273" s="97"/>
      <c r="P273" s="84" t="s">
        <v>123</v>
      </c>
      <c r="Q273" s="85" t="s">
        <v>124</v>
      </c>
      <c r="R273" s="86" t="str">
        <f t="shared" si="45"/>
        <v>NR</v>
      </c>
      <c r="S273" s="97"/>
      <c r="T273" s="84" t="s">
        <v>123</v>
      </c>
      <c r="U273" s="85" t="s">
        <v>124</v>
      </c>
      <c r="V273" s="86" t="str">
        <f t="shared" si="46"/>
        <v>NR</v>
      </c>
      <c r="W273" s="302"/>
      <c r="X273" s="3"/>
      <c r="Y273" s="3"/>
      <c r="Z273" s="3"/>
      <c r="AA273" s="3"/>
      <c r="AB273" s="3"/>
      <c r="AC273" s="3"/>
      <c r="AD273" s="3"/>
    </row>
    <row r="274" spans="1:30" ht="16">
      <c r="A274" s="81"/>
      <c r="B274" s="316" t="s">
        <v>135</v>
      </c>
      <c r="C274" s="317" t="str">
        <f t="shared" si="41"/>
        <v>Identité réélle</v>
      </c>
      <c r="D274" s="91" t="s">
        <v>123</v>
      </c>
      <c r="E274" s="85" t="s">
        <v>124</v>
      </c>
      <c r="F274" s="86" t="str">
        <f t="shared" si="42"/>
        <v>NR</v>
      </c>
      <c r="G274" s="93"/>
      <c r="H274" s="91" t="s">
        <v>123</v>
      </c>
      <c r="I274" s="92" t="s">
        <v>124</v>
      </c>
      <c r="J274" s="86" t="str">
        <f t="shared" si="43"/>
        <v>NR</v>
      </c>
      <c r="K274" s="93"/>
      <c r="L274" s="91" t="s">
        <v>123</v>
      </c>
      <c r="M274" s="92" t="s">
        <v>124</v>
      </c>
      <c r="N274" s="86" t="str">
        <f t="shared" si="44"/>
        <v>NR</v>
      </c>
      <c r="O274" s="93"/>
      <c r="P274" s="91" t="s">
        <v>123</v>
      </c>
      <c r="Q274" s="92" t="s">
        <v>124</v>
      </c>
      <c r="R274" s="86" t="str">
        <f t="shared" si="45"/>
        <v>NR</v>
      </c>
      <c r="S274" s="93"/>
      <c r="T274" s="91" t="s">
        <v>123</v>
      </c>
      <c r="U274" s="92" t="s">
        <v>124</v>
      </c>
      <c r="V274" s="86" t="str">
        <f t="shared" si="46"/>
        <v>NR</v>
      </c>
      <c r="W274" s="301"/>
      <c r="X274" s="3"/>
      <c r="Y274" s="3"/>
      <c r="Z274" s="3"/>
      <c r="AA274" s="3"/>
      <c r="AB274" s="3"/>
      <c r="AC274" s="3"/>
      <c r="AD274" s="3"/>
    </row>
    <row r="275" spans="1:30" ht="16">
      <c r="A275" s="81"/>
      <c r="B275" s="318" t="s">
        <v>136</v>
      </c>
      <c r="C275" s="319" t="str">
        <f t="shared" si="41"/>
        <v>Identité réélle</v>
      </c>
      <c r="D275" s="84" t="s">
        <v>123</v>
      </c>
      <c r="E275" s="92" t="s">
        <v>124</v>
      </c>
      <c r="F275" s="86" t="str">
        <f t="shared" si="42"/>
        <v>NR</v>
      </c>
      <c r="G275" s="97"/>
      <c r="H275" s="84" t="s">
        <v>123</v>
      </c>
      <c r="I275" s="85" t="s">
        <v>124</v>
      </c>
      <c r="J275" s="86" t="str">
        <f t="shared" si="43"/>
        <v>NR</v>
      </c>
      <c r="K275" s="97"/>
      <c r="L275" s="84" t="s">
        <v>123</v>
      </c>
      <c r="M275" s="85" t="s">
        <v>124</v>
      </c>
      <c r="N275" s="86" t="str">
        <f t="shared" si="44"/>
        <v>NR</v>
      </c>
      <c r="O275" s="97"/>
      <c r="P275" s="84" t="s">
        <v>123</v>
      </c>
      <c r="Q275" s="85" t="s">
        <v>124</v>
      </c>
      <c r="R275" s="86" t="str">
        <f t="shared" si="45"/>
        <v>NR</v>
      </c>
      <c r="S275" s="97"/>
      <c r="T275" s="84" t="s">
        <v>123</v>
      </c>
      <c r="U275" s="85" t="s">
        <v>124</v>
      </c>
      <c r="V275" s="86" t="str">
        <f t="shared" si="46"/>
        <v>NR</v>
      </c>
      <c r="W275" s="302"/>
      <c r="X275" s="3"/>
      <c r="Y275" s="3"/>
      <c r="Z275" s="3"/>
      <c r="AA275" s="3"/>
      <c r="AB275" s="3"/>
      <c r="AC275" s="3"/>
      <c r="AD275" s="3"/>
    </row>
    <row r="276" spans="1:30" ht="16">
      <c r="A276" s="81"/>
      <c r="B276" s="316" t="s">
        <v>137</v>
      </c>
      <c r="C276" s="317" t="str">
        <f t="shared" si="41"/>
        <v>Identité réélle</v>
      </c>
      <c r="D276" s="91" t="s">
        <v>123</v>
      </c>
      <c r="E276" s="85" t="s">
        <v>124</v>
      </c>
      <c r="F276" s="86" t="str">
        <f t="shared" si="42"/>
        <v>NR</v>
      </c>
      <c r="G276" s="93"/>
      <c r="H276" s="91" t="s">
        <v>123</v>
      </c>
      <c r="I276" s="92" t="s">
        <v>124</v>
      </c>
      <c r="J276" s="86" t="str">
        <f t="shared" si="43"/>
        <v>NR</v>
      </c>
      <c r="K276" s="93"/>
      <c r="L276" s="91" t="s">
        <v>123</v>
      </c>
      <c r="M276" s="92" t="s">
        <v>124</v>
      </c>
      <c r="N276" s="86" t="str">
        <f t="shared" si="44"/>
        <v>NR</v>
      </c>
      <c r="O276" s="93"/>
      <c r="P276" s="91" t="s">
        <v>123</v>
      </c>
      <c r="Q276" s="92" t="s">
        <v>124</v>
      </c>
      <c r="R276" s="86" t="str">
        <f t="shared" si="45"/>
        <v>NR</v>
      </c>
      <c r="S276" s="93"/>
      <c r="T276" s="91" t="s">
        <v>123</v>
      </c>
      <c r="U276" s="92" t="s">
        <v>124</v>
      </c>
      <c r="V276" s="86" t="str">
        <f t="shared" si="46"/>
        <v>NR</v>
      </c>
      <c r="W276" s="301"/>
      <c r="X276" s="3"/>
      <c r="Y276" s="3"/>
      <c r="Z276" s="3"/>
      <c r="AA276" s="3"/>
      <c r="AB276" s="3"/>
      <c r="AC276" s="3"/>
      <c r="AD276" s="3"/>
    </row>
    <row r="277" spans="1:30" ht="16">
      <c r="A277" s="81"/>
      <c r="B277" s="318" t="s">
        <v>138</v>
      </c>
      <c r="C277" s="319" t="str">
        <f t="shared" si="41"/>
        <v>Identité réélle</v>
      </c>
      <c r="D277" s="84" t="s">
        <v>123</v>
      </c>
      <c r="E277" s="92" t="s">
        <v>124</v>
      </c>
      <c r="F277" s="86" t="str">
        <f t="shared" si="42"/>
        <v>NR</v>
      </c>
      <c r="G277" s="97"/>
      <c r="H277" s="84" t="s">
        <v>123</v>
      </c>
      <c r="I277" s="85" t="s">
        <v>124</v>
      </c>
      <c r="J277" s="86" t="str">
        <f t="shared" si="43"/>
        <v>NR</v>
      </c>
      <c r="K277" s="97"/>
      <c r="L277" s="84" t="s">
        <v>123</v>
      </c>
      <c r="M277" s="85" t="s">
        <v>124</v>
      </c>
      <c r="N277" s="86" t="str">
        <f t="shared" si="44"/>
        <v>NR</v>
      </c>
      <c r="O277" s="97"/>
      <c r="P277" s="84" t="s">
        <v>123</v>
      </c>
      <c r="Q277" s="85" t="s">
        <v>124</v>
      </c>
      <c r="R277" s="86" t="str">
        <f t="shared" si="45"/>
        <v>NR</v>
      </c>
      <c r="S277" s="97"/>
      <c r="T277" s="84" t="s">
        <v>123</v>
      </c>
      <c r="U277" s="85" t="s">
        <v>124</v>
      </c>
      <c r="V277" s="86" t="str">
        <f t="shared" si="46"/>
        <v>NR</v>
      </c>
      <c r="W277" s="302"/>
      <c r="X277" s="3"/>
      <c r="Y277" s="3"/>
      <c r="Z277" s="3"/>
      <c r="AA277" s="3"/>
      <c r="AB277" s="3"/>
      <c r="AC277" s="3"/>
      <c r="AD277" s="3"/>
    </row>
    <row r="278" spans="1:30" ht="16">
      <c r="A278" s="81"/>
      <c r="B278" s="316" t="s">
        <v>139</v>
      </c>
      <c r="C278" s="317" t="str">
        <f t="shared" si="41"/>
        <v>Identité réélle</v>
      </c>
      <c r="D278" s="91" t="s">
        <v>123</v>
      </c>
      <c r="E278" s="85" t="s">
        <v>124</v>
      </c>
      <c r="F278" s="86" t="str">
        <f t="shared" si="42"/>
        <v>NR</v>
      </c>
      <c r="G278" s="93"/>
      <c r="H278" s="91" t="s">
        <v>123</v>
      </c>
      <c r="I278" s="92" t="s">
        <v>124</v>
      </c>
      <c r="J278" s="86" t="str">
        <f t="shared" si="43"/>
        <v>NR</v>
      </c>
      <c r="K278" s="93"/>
      <c r="L278" s="91" t="s">
        <v>123</v>
      </c>
      <c r="M278" s="92" t="s">
        <v>124</v>
      </c>
      <c r="N278" s="86" t="str">
        <f t="shared" si="44"/>
        <v>NR</v>
      </c>
      <c r="O278" s="93"/>
      <c r="P278" s="91" t="s">
        <v>123</v>
      </c>
      <c r="Q278" s="92" t="s">
        <v>124</v>
      </c>
      <c r="R278" s="86" t="str">
        <f t="shared" si="45"/>
        <v>NR</v>
      </c>
      <c r="S278" s="93"/>
      <c r="T278" s="91" t="s">
        <v>123</v>
      </c>
      <c r="U278" s="92" t="s">
        <v>124</v>
      </c>
      <c r="V278" s="86" t="str">
        <f t="shared" si="46"/>
        <v>NR</v>
      </c>
      <c r="W278" s="301"/>
      <c r="X278" s="3"/>
      <c r="Y278" s="3"/>
      <c r="Z278" s="3"/>
      <c r="AA278" s="3"/>
      <c r="AB278" s="3"/>
      <c r="AC278" s="3"/>
      <c r="AD278" s="3"/>
    </row>
    <row r="279" spans="1:30" ht="16">
      <c r="A279" s="81"/>
      <c r="B279" s="318" t="s">
        <v>140</v>
      </c>
      <c r="C279" s="319" t="str">
        <f t="shared" si="41"/>
        <v xml:space="preserve">au choix </v>
      </c>
      <c r="D279" s="84" t="s">
        <v>123</v>
      </c>
      <c r="E279" s="92" t="s">
        <v>124</v>
      </c>
      <c r="F279" s="86" t="str">
        <f t="shared" si="42"/>
        <v>NR</v>
      </c>
      <c r="G279" s="97"/>
      <c r="H279" s="84" t="s">
        <v>123</v>
      </c>
      <c r="I279" s="85" t="s">
        <v>124</v>
      </c>
      <c r="J279" s="86" t="str">
        <f t="shared" si="43"/>
        <v>NR</v>
      </c>
      <c r="K279" s="97"/>
      <c r="L279" s="84" t="s">
        <v>123</v>
      </c>
      <c r="M279" s="85" t="s">
        <v>124</v>
      </c>
      <c r="N279" s="86" t="str">
        <f t="shared" si="44"/>
        <v>NR</v>
      </c>
      <c r="O279" s="97"/>
      <c r="P279" s="84" t="s">
        <v>123</v>
      </c>
      <c r="Q279" s="85" t="s">
        <v>124</v>
      </c>
      <c r="R279" s="86" t="str">
        <f t="shared" si="45"/>
        <v>NR</v>
      </c>
      <c r="S279" s="97"/>
      <c r="T279" s="84" t="s">
        <v>123</v>
      </c>
      <c r="U279" s="85" t="s">
        <v>124</v>
      </c>
      <c r="V279" s="86" t="str">
        <f t="shared" si="46"/>
        <v>NR</v>
      </c>
      <c r="W279" s="302"/>
      <c r="X279" s="3"/>
      <c r="Y279" s="3"/>
      <c r="Z279" s="3"/>
      <c r="AA279" s="3"/>
      <c r="AB279" s="3"/>
      <c r="AC279" s="3"/>
      <c r="AD279" s="3"/>
    </row>
    <row r="280" spans="1:30" ht="16">
      <c r="A280" s="81"/>
      <c r="B280" s="316" t="s">
        <v>141</v>
      </c>
      <c r="C280" s="317" t="str">
        <f t="shared" si="41"/>
        <v>au choix</v>
      </c>
      <c r="D280" s="91" t="s">
        <v>123</v>
      </c>
      <c r="E280" s="85" t="s">
        <v>124</v>
      </c>
      <c r="F280" s="86" t="str">
        <f t="shared" si="42"/>
        <v>NR</v>
      </c>
      <c r="G280" s="93"/>
      <c r="H280" s="91" t="s">
        <v>123</v>
      </c>
      <c r="I280" s="92" t="s">
        <v>124</v>
      </c>
      <c r="J280" s="86" t="str">
        <f t="shared" si="43"/>
        <v>NR</v>
      </c>
      <c r="K280" s="93"/>
      <c r="L280" s="91" t="s">
        <v>123</v>
      </c>
      <c r="M280" s="92" t="s">
        <v>124</v>
      </c>
      <c r="N280" s="86" t="str">
        <f t="shared" si="44"/>
        <v>NR</v>
      </c>
      <c r="O280" s="93"/>
      <c r="P280" s="91" t="s">
        <v>123</v>
      </c>
      <c r="Q280" s="92" t="s">
        <v>124</v>
      </c>
      <c r="R280" s="86" t="str">
        <f t="shared" si="45"/>
        <v>NR</v>
      </c>
      <c r="S280" s="93"/>
      <c r="T280" s="91" t="s">
        <v>123</v>
      </c>
      <c r="U280" s="92" t="s">
        <v>124</v>
      </c>
      <c r="V280" s="86" t="str">
        <f t="shared" si="46"/>
        <v>NR</v>
      </c>
      <c r="W280" s="301"/>
      <c r="X280" s="3"/>
      <c r="Y280" s="3"/>
      <c r="Z280" s="3"/>
      <c r="AA280" s="3"/>
      <c r="AB280" s="3"/>
      <c r="AC280" s="3"/>
      <c r="AD280" s="3"/>
    </row>
    <row r="281" spans="1:30" ht="16">
      <c r="A281" s="81"/>
      <c r="B281" s="318" t="s">
        <v>142</v>
      </c>
      <c r="C281" s="319" t="str">
        <f t="shared" si="41"/>
        <v>au choix</v>
      </c>
      <c r="D281" s="84" t="s">
        <v>123</v>
      </c>
      <c r="E281" s="92" t="s">
        <v>124</v>
      </c>
      <c r="F281" s="86" t="str">
        <f t="shared" si="42"/>
        <v>NR</v>
      </c>
      <c r="G281" s="97"/>
      <c r="H281" s="84" t="s">
        <v>123</v>
      </c>
      <c r="I281" s="85" t="s">
        <v>124</v>
      </c>
      <c r="J281" s="86" t="str">
        <f t="shared" si="43"/>
        <v>NR</v>
      </c>
      <c r="K281" s="97"/>
      <c r="L281" s="84" t="s">
        <v>123</v>
      </c>
      <c r="M281" s="85" t="s">
        <v>124</v>
      </c>
      <c r="N281" s="86" t="str">
        <f t="shared" si="44"/>
        <v>NR</v>
      </c>
      <c r="O281" s="97"/>
      <c r="P281" s="84" t="s">
        <v>123</v>
      </c>
      <c r="Q281" s="85" t="s">
        <v>124</v>
      </c>
      <c r="R281" s="86" t="str">
        <f t="shared" si="45"/>
        <v>NR</v>
      </c>
      <c r="S281" s="97"/>
      <c r="T281" s="84" t="s">
        <v>123</v>
      </c>
      <c r="U281" s="85" t="s">
        <v>124</v>
      </c>
      <c r="V281" s="86" t="str">
        <f t="shared" si="46"/>
        <v>NR</v>
      </c>
      <c r="W281" s="302"/>
      <c r="X281" s="3"/>
      <c r="Y281" s="3"/>
      <c r="Z281" s="3"/>
      <c r="AA281" s="3"/>
      <c r="AB281" s="3"/>
      <c r="AC281" s="3"/>
      <c r="AD281" s="3"/>
    </row>
    <row r="282" spans="1:30" ht="16">
      <c r="A282" s="81"/>
      <c r="B282" s="316" t="s">
        <v>143</v>
      </c>
      <c r="C282" s="317" t="str">
        <f t="shared" si="41"/>
        <v>au choix</v>
      </c>
      <c r="D282" s="91" t="s">
        <v>123</v>
      </c>
      <c r="E282" s="85" t="s">
        <v>124</v>
      </c>
      <c r="F282" s="86" t="str">
        <f t="shared" si="42"/>
        <v>NR</v>
      </c>
      <c r="G282" s="93"/>
      <c r="H282" s="91" t="s">
        <v>123</v>
      </c>
      <c r="I282" s="92" t="s">
        <v>124</v>
      </c>
      <c r="J282" s="86" t="str">
        <f t="shared" si="43"/>
        <v>NR</v>
      </c>
      <c r="K282" s="93"/>
      <c r="L282" s="91" t="s">
        <v>123</v>
      </c>
      <c r="M282" s="92" t="s">
        <v>124</v>
      </c>
      <c r="N282" s="86" t="str">
        <f t="shared" si="44"/>
        <v>NR</v>
      </c>
      <c r="O282" s="93"/>
      <c r="P282" s="91" t="s">
        <v>123</v>
      </c>
      <c r="Q282" s="92" t="s">
        <v>124</v>
      </c>
      <c r="R282" s="86" t="str">
        <f t="shared" si="45"/>
        <v>NR</v>
      </c>
      <c r="S282" s="93"/>
      <c r="T282" s="91" t="s">
        <v>123</v>
      </c>
      <c r="U282" s="92" t="s">
        <v>124</v>
      </c>
      <c r="V282" s="86" t="str">
        <f t="shared" si="46"/>
        <v>NR</v>
      </c>
      <c r="W282" s="301"/>
      <c r="X282" s="3"/>
      <c r="Y282" s="3"/>
      <c r="Z282" s="3"/>
      <c r="AA282" s="3"/>
      <c r="AB282" s="3"/>
      <c r="AC282" s="3"/>
      <c r="AD282" s="3"/>
    </row>
    <row r="283" spans="1:30" ht="16">
      <c r="A283" s="81"/>
      <c r="B283" s="318" t="s">
        <v>144</v>
      </c>
      <c r="C283" s="319" t="str">
        <f t="shared" si="41"/>
        <v>au choix</v>
      </c>
      <c r="D283" s="84" t="s">
        <v>123</v>
      </c>
      <c r="E283" s="92" t="s">
        <v>124</v>
      </c>
      <c r="F283" s="86" t="str">
        <f t="shared" si="42"/>
        <v>NR</v>
      </c>
      <c r="G283" s="97"/>
      <c r="H283" s="84" t="s">
        <v>123</v>
      </c>
      <c r="I283" s="85" t="s">
        <v>124</v>
      </c>
      <c r="J283" s="86" t="str">
        <f t="shared" si="43"/>
        <v>NR</v>
      </c>
      <c r="K283" s="97"/>
      <c r="L283" s="84" t="s">
        <v>123</v>
      </c>
      <c r="M283" s="85" t="s">
        <v>124</v>
      </c>
      <c r="N283" s="86" t="str">
        <f t="shared" si="44"/>
        <v>NR</v>
      </c>
      <c r="O283" s="97"/>
      <c r="P283" s="84" t="s">
        <v>123</v>
      </c>
      <c r="Q283" s="85" t="s">
        <v>124</v>
      </c>
      <c r="R283" s="86" t="str">
        <f t="shared" si="45"/>
        <v>NR</v>
      </c>
      <c r="S283" s="97"/>
      <c r="T283" s="84" t="s">
        <v>123</v>
      </c>
      <c r="U283" s="85" t="s">
        <v>124</v>
      </c>
      <c r="V283" s="86" t="str">
        <f t="shared" si="46"/>
        <v>NR</v>
      </c>
      <c r="W283" s="302"/>
      <c r="X283" s="3"/>
      <c r="Y283" s="3"/>
      <c r="Z283" s="3"/>
      <c r="AA283" s="3"/>
      <c r="AB283" s="3"/>
      <c r="AC283" s="3"/>
      <c r="AD283" s="3"/>
    </row>
    <row r="284" spans="1:30" ht="16">
      <c r="A284" s="81"/>
      <c r="B284" s="316" t="s">
        <v>145</v>
      </c>
      <c r="C284" s="317" t="str">
        <f t="shared" si="41"/>
        <v>au choix</v>
      </c>
      <c r="D284" s="91" t="s">
        <v>123</v>
      </c>
      <c r="E284" s="85" t="s">
        <v>124</v>
      </c>
      <c r="F284" s="86" t="str">
        <f t="shared" si="42"/>
        <v>NR</v>
      </c>
      <c r="G284" s="90"/>
      <c r="H284" s="91" t="s">
        <v>123</v>
      </c>
      <c r="I284" s="92" t="s">
        <v>124</v>
      </c>
      <c r="J284" s="86" t="str">
        <f t="shared" si="43"/>
        <v>NR</v>
      </c>
      <c r="K284" s="90"/>
      <c r="L284" s="91" t="s">
        <v>123</v>
      </c>
      <c r="M284" s="92" t="s">
        <v>124</v>
      </c>
      <c r="N284" s="86" t="str">
        <f t="shared" si="44"/>
        <v>NR</v>
      </c>
      <c r="O284" s="90"/>
      <c r="P284" s="91" t="s">
        <v>123</v>
      </c>
      <c r="Q284" s="92" t="s">
        <v>124</v>
      </c>
      <c r="R284" s="86" t="str">
        <f t="shared" si="45"/>
        <v>NR</v>
      </c>
      <c r="S284" s="90"/>
      <c r="T284" s="91" t="s">
        <v>123</v>
      </c>
      <c r="U284" s="92" t="s">
        <v>124</v>
      </c>
      <c r="V284" s="86" t="str">
        <f t="shared" si="46"/>
        <v>NR</v>
      </c>
      <c r="W284" s="301"/>
      <c r="X284" s="3"/>
      <c r="Y284" s="3"/>
      <c r="Z284" s="3"/>
      <c r="AA284" s="3"/>
      <c r="AB284" s="3"/>
      <c r="AC284" s="3"/>
      <c r="AD284" s="3"/>
    </row>
    <row r="285" spans="1:30" ht="16">
      <c r="A285" s="81"/>
      <c r="B285" s="318" t="s">
        <v>146</v>
      </c>
      <c r="C285" s="319" t="str">
        <f t="shared" si="41"/>
        <v>Identité réélle</v>
      </c>
      <c r="D285" s="84" t="s">
        <v>123</v>
      </c>
      <c r="E285" s="92" t="s">
        <v>124</v>
      </c>
      <c r="F285" s="86" t="str">
        <f t="shared" si="42"/>
        <v>NR</v>
      </c>
      <c r="G285" s="100"/>
      <c r="H285" s="84" t="s">
        <v>123</v>
      </c>
      <c r="I285" s="85" t="s">
        <v>124</v>
      </c>
      <c r="J285" s="86" t="str">
        <f t="shared" si="43"/>
        <v>NR</v>
      </c>
      <c r="K285" s="100"/>
      <c r="L285" s="84" t="s">
        <v>123</v>
      </c>
      <c r="M285" s="85" t="s">
        <v>124</v>
      </c>
      <c r="N285" s="86" t="str">
        <f t="shared" si="44"/>
        <v>NR</v>
      </c>
      <c r="O285" s="100"/>
      <c r="P285" s="84" t="s">
        <v>123</v>
      </c>
      <c r="Q285" s="85" t="s">
        <v>124</v>
      </c>
      <c r="R285" s="86" t="str">
        <f t="shared" si="45"/>
        <v>NR</v>
      </c>
      <c r="S285" s="100"/>
      <c r="T285" s="84" t="s">
        <v>123</v>
      </c>
      <c r="U285" s="85" t="s">
        <v>124</v>
      </c>
      <c r="V285" s="86" t="str">
        <f t="shared" si="46"/>
        <v>NR</v>
      </c>
      <c r="W285" s="302"/>
      <c r="X285" s="3"/>
      <c r="Y285" s="3"/>
      <c r="Z285" s="3"/>
      <c r="AA285" s="3"/>
      <c r="AB285" s="3"/>
      <c r="AC285" s="3"/>
      <c r="AD285" s="3"/>
    </row>
    <row r="286" spans="1:30" ht="16">
      <c r="A286" s="81"/>
      <c r="B286" s="89" t="s">
        <v>147</v>
      </c>
      <c r="C286" s="101" t="s">
        <v>148</v>
      </c>
      <c r="D286" s="102" t="s">
        <v>149</v>
      </c>
      <c r="E286" s="103" t="s">
        <v>150</v>
      </c>
      <c r="F286" s="86" t="str">
        <f t="shared" si="42"/>
        <v>NC</v>
      </c>
      <c r="G286" s="93"/>
      <c r="H286" s="102" t="s">
        <v>149</v>
      </c>
      <c r="I286" s="103" t="s">
        <v>150</v>
      </c>
      <c r="J286" s="86" t="str">
        <f t="shared" si="43"/>
        <v>NC</v>
      </c>
      <c r="K286" s="93"/>
      <c r="L286" s="102" t="s">
        <v>149</v>
      </c>
      <c r="M286" s="103" t="s">
        <v>150</v>
      </c>
      <c r="N286" s="86" t="str">
        <f t="shared" si="44"/>
        <v>NC</v>
      </c>
      <c r="O286" s="93"/>
      <c r="P286" s="102" t="s">
        <v>149</v>
      </c>
      <c r="Q286" s="103" t="s">
        <v>150</v>
      </c>
      <c r="R286" s="86" t="str">
        <f t="shared" si="45"/>
        <v>NC</v>
      </c>
      <c r="S286" s="93"/>
      <c r="T286" s="102" t="s">
        <v>149</v>
      </c>
      <c r="U286" s="103" t="s">
        <v>150</v>
      </c>
      <c r="V286" s="86" t="str">
        <f t="shared" si="46"/>
        <v>NC</v>
      </c>
      <c r="W286" s="301"/>
      <c r="X286" s="3"/>
      <c r="Y286" s="3"/>
      <c r="Z286" s="3"/>
      <c r="AA286" s="3"/>
      <c r="AB286" s="3"/>
      <c r="AC286" s="3"/>
      <c r="AD286" s="3"/>
    </row>
    <row r="287" spans="1:30" ht="16">
      <c r="A287" s="81"/>
      <c r="B287" s="95" t="s">
        <v>151</v>
      </c>
      <c r="C287" s="153" t="s">
        <v>152</v>
      </c>
      <c r="D287" s="104" t="s">
        <v>149</v>
      </c>
      <c r="E287" s="85" t="s">
        <v>149</v>
      </c>
      <c r="F287" s="86" t="str">
        <f t="shared" si="42"/>
        <v>NC</v>
      </c>
      <c r="G287" s="97"/>
      <c r="H287" s="104" t="s">
        <v>149</v>
      </c>
      <c r="I287" s="85" t="s">
        <v>149</v>
      </c>
      <c r="J287" s="86" t="str">
        <f t="shared" si="43"/>
        <v>NC</v>
      </c>
      <c r="K287" s="97"/>
      <c r="L287" s="104" t="s">
        <v>149</v>
      </c>
      <c r="M287" s="85" t="s">
        <v>149</v>
      </c>
      <c r="N287" s="86" t="str">
        <f t="shared" si="44"/>
        <v>NC</v>
      </c>
      <c r="O287" s="97"/>
      <c r="P287" s="104" t="s">
        <v>149</v>
      </c>
      <c r="Q287" s="85" t="s">
        <v>149</v>
      </c>
      <c r="R287" s="86" t="str">
        <f t="shared" si="45"/>
        <v>NC</v>
      </c>
      <c r="S287" s="97"/>
      <c r="T287" s="104" t="s">
        <v>149</v>
      </c>
      <c r="U287" s="85" t="s">
        <v>149</v>
      </c>
      <c r="V287" s="86" t="str">
        <f t="shared" si="46"/>
        <v>NC</v>
      </c>
      <c r="W287" s="302"/>
      <c r="X287" s="3"/>
      <c r="Y287" s="3"/>
      <c r="Z287" s="3"/>
      <c r="AA287" s="3"/>
      <c r="AB287" s="3"/>
      <c r="AC287" s="3"/>
      <c r="AD287" s="3"/>
    </row>
    <row r="288" spans="1:30" ht="16">
      <c r="A288" s="81"/>
      <c r="B288" s="89" t="s">
        <v>153</v>
      </c>
      <c r="C288" s="154" t="s">
        <v>154</v>
      </c>
      <c r="D288" s="91" t="s">
        <v>123</v>
      </c>
      <c r="E288" s="85" t="s">
        <v>124</v>
      </c>
      <c r="F288" s="86" t="str">
        <f t="shared" si="42"/>
        <v>NR</v>
      </c>
      <c r="G288" s="93"/>
      <c r="H288" s="91" t="s">
        <v>123</v>
      </c>
      <c r="I288" s="92" t="s">
        <v>124</v>
      </c>
      <c r="J288" s="86" t="str">
        <f t="shared" si="43"/>
        <v>NR</v>
      </c>
      <c r="K288" s="93"/>
      <c r="L288" s="91" t="s">
        <v>123</v>
      </c>
      <c r="M288" s="92" t="s">
        <v>124</v>
      </c>
      <c r="N288" s="86" t="str">
        <f t="shared" si="44"/>
        <v>NR</v>
      </c>
      <c r="O288" s="93"/>
      <c r="P288" s="91" t="s">
        <v>123</v>
      </c>
      <c r="Q288" s="92" t="s">
        <v>124</v>
      </c>
      <c r="R288" s="86" t="str">
        <f t="shared" si="45"/>
        <v>NR</v>
      </c>
      <c r="S288" s="93"/>
      <c r="T288" s="91" t="s">
        <v>123</v>
      </c>
      <c r="U288" s="92" t="s">
        <v>124</v>
      </c>
      <c r="V288" s="86" t="str">
        <f t="shared" si="46"/>
        <v>NR</v>
      </c>
      <c r="W288" s="90"/>
      <c r="X288" s="3"/>
      <c r="Y288" s="3"/>
      <c r="Z288" s="3"/>
      <c r="AA288" s="3"/>
      <c r="AB288" s="3"/>
      <c r="AC288" s="3"/>
      <c r="AD288" s="3"/>
    </row>
    <row r="289" spans="1:30" ht="16">
      <c r="A289" s="81"/>
      <c r="B289" s="95" t="s">
        <v>155</v>
      </c>
      <c r="C289" s="237" t="s">
        <v>75</v>
      </c>
      <c r="D289" s="104" t="s">
        <v>123</v>
      </c>
      <c r="E289" s="85" t="s">
        <v>124</v>
      </c>
      <c r="F289" s="86" t="str">
        <f t="shared" si="42"/>
        <v>NR</v>
      </c>
      <c r="G289" s="97"/>
      <c r="H289" s="104" t="s">
        <v>123</v>
      </c>
      <c r="I289" s="85" t="s">
        <v>124</v>
      </c>
      <c r="J289" s="86" t="str">
        <f t="shared" si="43"/>
        <v>NR</v>
      </c>
      <c r="K289" s="97"/>
      <c r="L289" s="104" t="s">
        <v>123</v>
      </c>
      <c r="M289" s="85" t="s">
        <v>124</v>
      </c>
      <c r="N289" s="86" t="str">
        <f t="shared" si="44"/>
        <v>NR</v>
      </c>
      <c r="O289" s="97"/>
      <c r="P289" s="104" t="s">
        <v>123</v>
      </c>
      <c r="Q289" s="85" t="s">
        <v>124</v>
      </c>
      <c r="R289" s="86" t="str">
        <f t="shared" si="45"/>
        <v>NR</v>
      </c>
      <c r="S289" s="97"/>
      <c r="T289" s="104" t="s">
        <v>123</v>
      </c>
      <c r="U289" s="85" t="s">
        <v>124</v>
      </c>
      <c r="V289" s="86" t="str">
        <f t="shared" si="46"/>
        <v>NR</v>
      </c>
      <c r="W289" s="100"/>
      <c r="X289" s="3"/>
      <c r="Y289" s="3"/>
      <c r="Z289" s="3"/>
      <c r="AA289" s="3"/>
      <c r="AB289" s="3"/>
      <c r="AC289" s="3"/>
      <c r="AD289" s="3"/>
    </row>
    <row r="290" spans="1:30" ht="16">
      <c r="A290" s="81"/>
      <c r="B290" s="89" t="s">
        <v>157</v>
      </c>
      <c r="C290" s="238" t="s">
        <v>73</v>
      </c>
      <c r="D290" s="91" t="s">
        <v>123</v>
      </c>
      <c r="E290" s="92" t="s">
        <v>124</v>
      </c>
      <c r="F290" s="86" t="str">
        <f t="shared" si="42"/>
        <v>NR</v>
      </c>
      <c r="G290" s="93"/>
      <c r="H290" s="91" t="s">
        <v>123</v>
      </c>
      <c r="I290" s="92" t="s">
        <v>124</v>
      </c>
      <c r="J290" s="86" t="str">
        <f t="shared" si="43"/>
        <v>NR</v>
      </c>
      <c r="K290" s="93"/>
      <c r="L290" s="91" t="s">
        <v>123</v>
      </c>
      <c r="M290" s="92" t="s">
        <v>124</v>
      </c>
      <c r="N290" s="86" t="str">
        <f t="shared" si="44"/>
        <v>NR</v>
      </c>
      <c r="O290" s="93"/>
      <c r="P290" s="91" t="s">
        <v>123</v>
      </c>
      <c r="Q290" s="92" t="s">
        <v>124</v>
      </c>
      <c r="R290" s="86" t="str">
        <f t="shared" si="45"/>
        <v>NR</v>
      </c>
      <c r="S290" s="93"/>
      <c r="T290" s="91" t="s">
        <v>123</v>
      </c>
      <c r="U290" s="92" t="s">
        <v>124</v>
      </c>
      <c r="V290" s="86" t="str">
        <f t="shared" si="46"/>
        <v>NR</v>
      </c>
      <c r="W290" s="90"/>
      <c r="X290" s="3"/>
      <c r="Y290" s="3"/>
      <c r="Z290" s="3"/>
      <c r="AA290" s="3"/>
      <c r="AB290" s="3"/>
      <c r="AC290" s="3"/>
      <c r="AD290" s="3"/>
    </row>
    <row r="291" spans="1:30" ht="16">
      <c r="A291" s="81"/>
      <c r="B291" s="95" t="s">
        <v>158</v>
      </c>
      <c r="C291" s="305" t="s">
        <v>152</v>
      </c>
      <c r="D291" s="104" t="s">
        <v>123</v>
      </c>
      <c r="E291" s="85" t="s">
        <v>124</v>
      </c>
      <c r="F291" s="86" t="str">
        <f t="shared" si="42"/>
        <v>NR</v>
      </c>
      <c r="G291" s="157"/>
      <c r="H291" s="104" t="s">
        <v>123</v>
      </c>
      <c r="I291" s="85" t="s">
        <v>124</v>
      </c>
      <c r="J291" s="86" t="str">
        <f t="shared" si="43"/>
        <v>NR</v>
      </c>
      <c r="K291" s="157"/>
      <c r="L291" s="104" t="s">
        <v>123</v>
      </c>
      <c r="M291" s="85" t="s">
        <v>124</v>
      </c>
      <c r="N291" s="86" t="str">
        <f t="shared" si="44"/>
        <v>NR</v>
      </c>
      <c r="O291" s="157"/>
      <c r="P291" s="104" t="s">
        <v>123</v>
      </c>
      <c r="Q291" s="85" t="s">
        <v>124</v>
      </c>
      <c r="R291" s="86" t="str">
        <f t="shared" si="45"/>
        <v>NR</v>
      </c>
      <c r="S291" s="157"/>
      <c r="T291" s="104" t="s">
        <v>123</v>
      </c>
      <c r="U291" s="85" t="s">
        <v>124</v>
      </c>
      <c r="V291" s="86" t="str">
        <f t="shared" si="46"/>
        <v>NR</v>
      </c>
      <c r="W291" s="304"/>
      <c r="X291" s="3"/>
      <c r="Y291" s="3"/>
      <c r="Z291" s="3"/>
      <c r="AA291" s="3"/>
      <c r="AB291" s="3"/>
      <c r="AC291" s="3"/>
      <c r="AD291" s="3"/>
    </row>
    <row r="292" spans="1:30" ht="27.75" customHeight="1">
      <c r="A292" s="207"/>
      <c r="B292" s="546" t="s">
        <v>307</v>
      </c>
      <c r="C292" s="547"/>
      <c r="D292" s="548" t="s">
        <v>160</v>
      </c>
      <c r="E292" s="549"/>
      <c r="F292" s="536"/>
      <c r="G292" s="550"/>
      <c r="H292" s="548" t="s">
        <v>160</v>
      </c>
      <c r="I292" s="549"/>
      <c r="J292" s="536"/>
      <c r="K292" s="550"/>
      <c r="L292" s="548" t="s">
        <v>160</v>
      </c>
      <c r="M292" s="549"/>
      <c r="N292" s="549"/>
      <c r="O292" s="550"/>
      <c r="P292" s="548" t="s">
        <v>160</v>
      </c>
      <c r="Q292" s="549"/>
      <c r="R292" s="549"/>
      <c r="S292" s="550"/>
      <c r="T292" s="548" t="s">
        <v>160</v>
      </c>
      <c r="U292" s="549"/>
      <c r="V292" s="549"/>
      <c r="W292" s="567"/>
      <c r="X292" s="10"/>
      <c r="Y292" s="10"/>
      <c r="Z292" s="10"/>
      <c r="AA292" s="10"/>
      <c r="AB292" s="10"/>
      <c r="AC292" s="10"/>
      <c r="AD292" s="10"/>
    </row>
    <row r="293" spans="1:30"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row>
    <row r="294" spans="1:30" ht="27.75" customHeight="1">
      <c r="A294" s="207"/>
      <c r="B294" s="632" t="s">
        <v>308</v>
      </c>
      <c r="C294" s="606"/>
      <c r="D294" s="606"/>
      <c r="E294" s="606"/>
      <c r="F294" s="606"/>
      <c r="G294" s="542" t="s">
        <v>309</v>
      </c>
      <c r="H294" s="543"/>
      <c r="I294" s="543"/>
      <c r="J294" s="543"/>
      <c r="K294" s="543"/>
      <c r="L294" s="543"/>
      <c r="M294" s="543"/>
      <c r="N294" s="543"/>
      <c r="O294" s="543"/>
      <c r="P294" s="543"/>
      <c r="Q294" s="543"/>
      <c r="R294" s="543"/>
      <c r="S294" s="543"/>
      <c r="T294" s="543"/>
      <c r="U294" s="543"/>
      <c r="V294" s="543"/>
      <c r="W294" s="544"/>
      <c r="X294" s="62"/>
      <c r="Y294" s="62"/>
      <c r="Z294" s="62"/>
      <c r="AA294" s="62"/>
      <c r="AB294" s="62"/>
      <c r="AC294" s="62"/>
      <c r="AD294" s="62"/>
    </row>
    <row r="295" spans="1:30" ht="27.75" customHeight="1">
      <c r="A295" s="64"/>
      <c r="B295" s="553" t="str">
        <f>C320&amp;"-"&amp;C298&amp;"-"&amp;C300&amp;"-"&amp;C303</f>
        <v>IPP du référentiel-Identité réélle-Identité réélle-Identité réélle</v>
      </c>
      <c r="C295" s="554"/>
      <c r="D295" s="65" t="str">
        <f>'Complet - Récapitulatif'!$H$9&amp;""&amp;"  :"</f>
        <v>Logiciel A  :</v>
      </c>
      <c r="E295" s="555" t="str">
        <f>'Complet - Récapitulatif'!$I$9</f>
        <v>Terminal Urgences</v>
      </c>
      <c r="F295" s="526"/>
      <c r="G295" s="527"/>
      <c r="H295" s="66" t="str">
        <f>'Complet - Récapitulatif'!$H$10&amp;""&amp;"  :"</f>
        <v>Logiciel B  :</v>
      </c>
      <c r="I295" s="596" t="str">
        <f>'Complet - Récapitulatif'!$I$10</f>
        <v>Logiciel facturation</v>
      </c>
      <c r="J295" s="526"/>
      <c r="K295" s="527"/>
      <c r="L295" s="67" t="str">
        <f>'Complet - Récapitulatif'!$H$11&amp;""&amp;"  :"</f>
        <v>Logiciel C  :</v>
      </c>
      <c r="M295" s="597" t="str">
        <f>'Complet - Récapitulatif'!$I$11</f>
        <v>Logiciel PMSI</v>
      </c>
      <c r="N295" s="526"/>
      <c r="O295" s="527"/>
      <c r="P295" s="68" t="str">
        <f>'Complet - Récapitulatif'!$H$12&amp;""&amp;"  :"</f>
        <v>Logiciel D  :</v>
      </c>
      <c r="Q295" s="525" t="str">
        <f>'Complet - Récapitulatif'!$I$12</f>
        <v>Logiciel Laboratoire</v>
      </c>
      <c r="R295" s="526"/>
      <c r="S295" s="527"/>
      <c r="T295" s="69" t="str">
        <f>'Complet - Récapitulatif'!$H$13&amp;""&amp;"  :"</f>
        <v>Logiciel E  :</v>
      </c>
      <c r="U295" s="598" t="str">
        <f>'Complet - Récapitulatif'!$I$13</f>
        <v>Logiciel Imagerie</v>
      </c>
      <c r="V295" s="526"/>
      <c r="W295" s="599"/>
      <c r="X295" s="10"/>
      <c r="Y295" s="10"/>
      <c r="Z295" s="10"/>
      <c r="AA295" s="10"/>
      <c r="AB295" s="10"/>
      <c r="AC295" s="10"/>
      <c r="AD295" s="10"/>
    </row>
    <row r="296" spans="1:30" ht="27.75" customHeight="1">
      <c r="A296" s="207"/>
      <c r="B296" s="289" t="s">
        <v>115</v>
      </c>
      <c r="C296" s="290" t="s">
        <v>116</v>
      </c>
      <c r="D296" s="291" t="s">
        <v>117</v>
      </c>
      <c r="E296" s="291" t="s">
        <v>118</v>
      </c>
      <c r="F296" s="292" t="s">
        <v>119</v>
      </c>
      <c r="G296" s="291" t="s">
        <v>120</v>
      </c>
      <c r="H296" s="293" t="s">
        <v>117</v>
      </c>
      <c r="I296" s="293" t="s">
        <v>118</v>
      </c>
      <c r="J296" s="293" t="s">
        <v>119</v>
      </c>
      <c r="K296" s="293" t="s">
        <v>120</v>
      </c>
      <c r="L296" s="294" t="s">
        <v>117</v>
      </c>
      <c r="M296" s="294" t="s">
        <v>118</v>
      </c>
      <c r="N296" s="294" t="s">
        <v>119</v>
      </c>
      <c r="O296" s="294" t="s">
        <v>120</v>
      </c>
      <c r="P296" s="295" t="s">
        <v>117</v>
      </c>
      <c r="Q296" s="296" t="s">
        <v>118</v>
      </c>
      <c r="R296" s="297" t="s">
        <v>119</v>
      </c>
      <c r="S296" s="297" t="s">
        <v>120</v>
      </c>
      <c r="T296" s="298" t="s">
        <v>117</v>
      </c>
      <c r="U296" s="298" t="s">
        <v>118</v>
      </c>
      <c r="V296" s="298" t="s">
        <v>119</v>
      </c>
      <c r="W296" s="299" t="s">
        <v>120</v>
      </c>
      <c r="X296" s="3"/>
      <c r="Y296" s="3"/>
      <c r="Z296" s="3"/>
      <c r="AA296" s="3"/>
      <c r="AB296" s="3"/>
      <c r="AC296" s="3"/>
      <c r="AD296" s="3"/>
    </row>
    <row r="297" spans="1:30" ht="16">
      <c r="A297" s="207"/>
      <c r="B297" s="307" t="s">
        <v>121</v>
      </c>
      <c r="C297" s="320" t="str">
        <f t="shared" ref="C297:C317" si="47">C72</f>
        <v>Mr / Monsieur</v>
      </c>
      <c r="D297" s="84" t="s">
        <v>123</v>
      </c>
      <c r="E297" s="92" t="s">
        <v>124</v>
      </c>
      <c r="F297" s="86" t="str">
        <f t="shared" ref="F297:F323" si="48">IF(D297="Non Concerné","NC",IF(D297="Non supporté","NS",IF(E297="Non testé","NR",IF(E297="Intégration","OK",IF(E297="Echec","KO","-")))))</f>
        <v>NR</v>
      </c>
      <c r="G297" s="87"/>
      <c r="H297" s="84" t="s">
        <v>123</v>
      </c>
      <c r="I297" s="85" t="s">
        <v>124</v>
      </c>
      <c r="J297" s="86" t="str">
        <f t="shared" ref="J297:J323" si="49">IF(H297="Non Concerné","NC",IF(H297="Non supporté","NS",IF(I297="Non testé","NR",IF(I297="Intégration","OK",IF(I297="Echec","KO","-")))))</f>
        <v>NR</v>
      </c>
      <c r="K297" s="87"/>
      <c r="L297" s="84" t="s">
        <v>123</v>
      </c>
      <c r="M297" s="85" t="s">
        <v>124</v>
      </c>
      <c r="N297" s="86" t="str">
        <f t="shared" ref="N297:N323" si="50">IF(L297="Non Concerné","NC",IF(L297="Non supporté","NS",IF(M297="Non testé","NR",IF(M297="Intégration","OK",IF(M297="Echec","KO","-")))))</f>
        <v>NR</v>
      </c>
      <c r="O297" s="87"/>
      <c r="P297" s="84" t="s">
        <v>123</v>
      </c>
      <c r="Q297" s="85" t="s">
        <v>124</v>
      </c>
      <c r="R297" s="86" t="str">
        <f t="shared" ref="R297:R323" si="51">IF(P297="Non Concerné","NC",IF(P297="Non supporté","NS",IF(Q297="Non testé","NR",IF(Q297="Intégration","OK",IF(Q297="Echec","KO","-")))))</f>
        <v>NR</v>
      </c>
      <c r="S297" s="87"/>
      <c r="T297" s="84" t="s">
        <v>123</v>
      </c>
      <c r="U297" s="85" t="s">
        <v>124</v>
      </c>
      <c r="V297" s="86" t="str">
        <f t="shared" ref="V297:V323" si="52">IF(T297="Non Concerné","NC",IF(T297="Non supporté","NS",IF(U297="Non testé","NR",IF(U297="Intégration","OK",IF(U297="Echec","KO","-")))))</f>
        <v>NR</v>
      </c>
      <c r="W297" s="300"/>
      <c r="X297" s="3"/>
      <c r="Y297" s="3"/>
      <c r="Z297" s="3"/>
      <c r="AA297" s="3"/>
      <c r="AB297" s="3"/>
      <c r="AC297" s="3"/>
      <c r="AD297" s="3"/>
    </row>
    <row r="298" spans="1:30" ht="16">
      <c r="A298" s="207"/>
      <c r="B298" s="309" t="s">
        <v>125</v>
      </c>
      <c r="C298" s="321" t="str">
        <f t="shared" si="47"/>
        <v>Identité réélle</v>
      </c>
      <c r="D298" s="84" t="s">
        <v>123</v>
      </c>
      <c r="E298" s="85" t="s">
        <v>124</v>
      </c>
      <c r="F298" s="86" t="str">
        <f t="shared" si="48"/>
        <v>NR</v>
      </c>
      <c r="G298" s="93"/>
      <c r="H298" s="91" t="s">
        <v>123</v>
      </c>
      <c r="I298" s="92" t="s">
        <v>124</v>
      </c>
      <c r="J298" s="86" t="str">
        <f t="shared" si="49"/>
        <v>NR</v>
      </c>
      <c r="K298" s="93"/>
      <c r="L298" s="91" t="s">
        <v>123</v>
      </c>
      <c r="M298" s="92" t="s">
        <v>124</v>
      </c>
      <c r="N298" s="86" t="str">
        <f t="shared" si="50"/>
        <v>NR</v>
      </c>
      <c r="O298" s="93"/>
      <c r="P298" s="91" t="s">
        <v>123</v>
      </c>
      <c r="Q298" s="92" t="s">
        <v>124</v>
      </c>
      <c r="R298" s="86" t="str">
        <f t="shared" si="51"/>
        <v>NR</v>
      </c>
      <c r="S298" s="93"/>
      <c r="T298" s="91" t="s">
        <v>123</v>
      </c>
      <c r="U298" s="92" t="s">
        <v>124</v>
      </c>
      <c r="V298" s="86" t="str">
        <f t="shared" si="52"/>
        <v>NR</v>
      </c>
      <c r="W298" s="301"/>
      <c r="X298" s="3"/>
      <c r="Y298" s="3"/>
      <c r="Z298" s="3"/>
      <c r="AA298" s="3"/>
      <c r="AB298" s="3"/>
      <c r="AC298" s="3"/>
      <c r="AD298" s="3"/>
    </row>
    <row r="299" spans="1:30" ht="16">
      <c r="A299" s="81"/>
      <c r="B299" s="310" t="s">
        <v>127</v>
      </c>
      <c r="C299" s="322" t="str">
        <f t="shared" si="47"/>
        <v>Identité réélle</v>
      </c>
      <c r="D299" s="91" t="s">
        <v>123</v>
      </c>
      <c r="E299" s="92" t="s">
        <v>124</v>
      </c>
      <c r="F299" s="86" t="str">
        <f t="shared" si="48"/>
        <v>NR</v>
      </c>
      <c r="G299" s="97"/>
      <c r="H299" s="84" t="s">
        <v>123</v>
      </c>
      <c r="I299" s="85" t="s">
        <v>124</v>
      </c>
      <c r="J299" s="86" t="str">
        <f t="shared" si="49"/>
        <v>NR</v>
      </c>
      <c r="K299" s="97"/>
      <c r="L299" s="84" t="s">
        <v>123</v>
      </c>
      <c r="M299" s="85" t="s">
        <v>124</v>
      </c>
      <c r="N299" s="86" t="str">
        <f t="shared" si="50"/>
        <v>NR</v>
      </c>
      <c r="O299" s="97"/>
      <c r="P299" s="84" t="s">
        <v>123</v>
      </c>
      <c r="Q299" s="85" t="s">
        <v>124</v>
      </c>
      <c r="R299" s="86" t="str">
        <f t="shared" si="51"/>
        <v>NR</v>
      </c>
      <c r="S299" s="97"/>
      <c r="T299" s="84" t="s">
        <v>123</v>
      </c>
      <c r="U299" s="85" t="s">
        <v>124</v>
      </c>
      <c r="V299" s="86" t="str">
        <f t="shared" si="52"/>
        <v>NR</v>
      </c>
      <c r="W299" s="302"/>
      <c r="X299" s="3"/>
      <c r="Y299" s="3"/>
      <c r="Z299" s="3"/>
      <c r="AA299" s="3"/>
      <c r="AB299" s="3"/>
      <c r="AC299" s="3"/>
      <c r="AD299" s="3"/>
    </row>
    <row r="300" spans="1:30" ht="16">
      <c r="A300" s="81"/>
      <c r="B300" s="309" t="s">
        <v>128</v>
      </c>
      <c r="C300" s="321" t="str">
        <f t="shared" si="47"/>
        <v>Identité réélle</v>
      </c>
      <c r="D300" s="84" t="s">
        <v>123</v>
      </c>
      <c r="E300" s="85" t="s">
        <v>124</v>
      </c>
      <c r="F300" s="86" t="str">
        <f t="shared" si="48"/>
        <v>NR</v>
      </c>
      <c r="G300" s="93"/>
      <c r="H300" s="91" t="s">
        <v>123</v>
      </c>
      <c r="I300" s="92" t="s">
        <v>124</v>
      </c>
      <c r="J300" s="86" t="str">
        <f t="shared" si="49"/>
        <v>NR</v>
      </c>
      <c r="K300" s="93"/>
      <c r="L300" s="91" t="s">
        <v>123</v>
      </c>
      <c r="M300" s="92" t="s">
        <v>124</v>
      </c>
      <c r="N300" s="86" t="str">
        <f t="shared" si="50"/>
        <v>NR</v>
      </c>
      <c r="O300" s="93"/>
      <c r="P300" s="91" t="s">
        <v>123</v>
      </c>
      <c r="Q300" s="92" t="s">
        <v>124</v>
      </c>
      <c r="R300" s="86" t="str">
        <f t="shared" si="51"/>
        <v>NR</v>
      </c>
      <c r="S300" s="93"/>
      <c r="T300" s="91" t="s">
        <v>123</v>
      </c>
      <c r="U300" s="92" t="s">
        <v>124</v>
      </c>
      <c r="V300" s="86" t="str">
        <f t="shared" si="52"/>
        <v>NR</v>
      </c>
      <c r="W300" s="301"/>
      <c r="X300" s="3"/>
      <c r="Y300" s="3"/>
      <c r="Z300" s="3"/>
      <c r="AA300" s="3"/>
      <c r="AB300" s="3"/>
      <c r="AC300" s="3"/>
      <c r="AD300" s="3"/>
    </row>
    <row r="301" spans="1:30" ht="16">
      <c r="A301" s="81"/>
      <c r="B301" s="310" t="s">
        <v>129</v>
      </c>
      <c r="C301" s="322" t="str">
        <f t="shared" si="47"/>
        <v>Identité réélle</v>
      </c>
      <c r="D301" s="84" t="s">
        <v>123</v>
      </c>
      <c r="E301" s="92" t="s">
        <v>124</v>
      </c>
      <c r="F301" s="86" t="str">
        <f t="shared" si="48"/>
        <v>NR</v>
      </c>
      <c r="G301" s="97"/>
      <c r="H301" s="84" t="s">
        <v>123</v>
      </c>
      <c r="I301" s="85" t="s">
        <v>124</v>
      </c>
      <c r="J301" s="86" t="str">
        <f t="shared" si="49"/>
        <v>NR</v>
      </c>
      <c r="K301" s="97"/>
      <c r="L301" s="84" t="s">
        <v>123</v>
      </c>
      <c r="M301" s="85" t="s">
        <v>124</v>
      </c>
      <c r="N301" s="86" t="str">
        <f t="shared" si="50"/>
        <v>NR</v>
      </c>
      <c r="O301" s="97"/>
      <c r="P301" s="84" t="s">
        <v>123</v>
      </c>
      <c r="Q301" s="85" t="s">
        <v>124</v>
      </c>
      <c r="R301" s="86" t="str">
        <f t="shared" si="51"/>
        <v>NR</v>
      </c>
      <c r="S301" s="97"/>
      <c r="T301" s="84" t="s">
        <v>123</v>
      </c>
      <c r="U301" s="85" t="s">
        <v>124</v>
      </c>
      <c r="V301" s="86" t="str">
        <f t="shared" si="52"/>
        <v>NR</v>
      </c>
      <c r="W301" s="302"/>
      <c r="X301" s="3"/>
      <c r="Y301" s="3"/>
      <c r="Z301" s="3"/>
      <c r="AA301" s="3"/>
      <c r="AB301" s="3"/>
      <c r="AC301" s="3"/>
      <c r="AD301" s="3"/>
    </row>
    <row r="302" spans="1:30" ht="16">
      <c r="A302" s="81"/>
      <c r="B302" s="309" t="s">
        <v>130</v>
      </c>
      <c r="C302" s="321" t="str">
        <f t="shared" si="47"/>
        <v>au choix</v>
      </c>
      <c r="D302" s="91" t="s">
        <v>123</v>
      </c>
      <c r="E302" s="85" t="s">
        <v>124</v>
      </c>
      <c r="F302" s="86" t="str">
        <f t="shared" si="48"/>
        <v>NR</v>
      </c>
      <c r="G302" s="93"/>
      <c r="H302" s="91" t="s">
        <v>123</v>
      </c>
      <c r="I302" s="92" t="s">
        <v>124</v>
      </c>
      <c r="J302" s="86" t="str">
        <f t="shared" si="49"/>
        <v>NR</v>
      </c>
      <c r="K302" s="93"/>
      <c r="L302" s="91" t="s">
        <v>123</v>
      </c>
      <c r="M302" s="92" t="s">
        <v>124</v>
      </c>
      <c r="N302" s="86" t="str">
        <f t="shared" si="50"/>
        <v>NR</v>
      </c>
      <c r="O302" s="93"/>
      <c r="P302" s="91" t="s">
        <v>123</v>
      </c>
      <c r="Q302" s="92" t="s">
        <v>124</v>
      </c>
      <c r="R302" s="86" t="str">
        <f t="shared" si="51"/>
        <v>NR</v>
      </c>
      <c r="S302" s="93"/>
      <c r="T302" s="91" t="s">
        <v>123</v>
      </c>
      <c r="U302" s="92" t="s">
        <v>124</v>
      </c>
      <c r="V302" s="86" t="str">
        <f t="shared" si="52"/>
        <v>NR</v>
      </c>
      <c r="W302" s="301"/>
      <c r="X302" s="3"/>
      <c r="Y302" s="3"/>
      <c r="Z302" s="3"/>
      <c r="AA302" s="3"/>
      <c r="AB302" s="3"/>
      <c r="AC302" s="3"/>
      <c r="AD302" s="3"/>
    </row>
    <row r="303" spans="1:30" ht="16">
      <c r="A303" s="81"/>
      <c r="B303" s="310" t="s">
        <v>131</v>
      </c>
      <c r="C303" s="322" t="str">
        <f t="shared" si="47"/>
        <v>Identité réélle</v>
      </c>
      <c r="D303" s="91" t="s">
        <v>123</v>
      </c>
      <c r="E303" s="92" t="s">
        <v>124</v>
      </c>
      <c r="F303" s="86" t="str">
        <f t="shared" si="48"/>
        <v>NR</v>
      </c>
      <c r="G303" s="97"/>
      <c r="H303" s="84" t="s">
        <v>123</v>
      </c>
      <c r="I303" s="85" t="s">
        <v>124</v>
      </c>
      <c r="J303" s="86" t="str">
        <f t="shared" si="49"/>
        <v>NR</v>
      </c>
      <c r="K303" s="97"/>
      <c r="L303" s="84" t="s">
        <v>123</v>
      </c>
      <c r="M303" s="85" t="s">
        <v>124</v>
      </c>
      <c r="N303" s="86" t="str">
        <f t="shared" si="50"/>
        <v>NR</v>
      </c>
      <c r="O303" s="97"/>
      <c r="P303" s="84" t="s">
        <v>123</v>
      </c>
      <c r="Q303" s="85" t="s">
        <v>124</v>
      </c>
      <c r="R303" s="86" t="str">
        <f t="shared" si="51"/>
        <v>NR</v>
      </c>
      <c r="S303" s="97"/>
      <c r="T303" s="84" t="s">
        <v>123</v>
      </c>
      <c r="U303" s="85" t="s">
        <v>124</v>
      </c>
      <c r="V303" s="86" t="str">
        <f t="shared" si="52"/>
        <v>NR</v>
      </c>
      <c r="W303" s="302"/>
      <c r="X303" s="3"/>
      <c r="Y303" s="3"/>
      <c r="Z303" s="3"/>
      <c r="AA303" s="3"/>
      <c r="AB303" s="3"/>
      <c r="AC303" s="3"/>
      <c r="AD303" s="3"/>
    </row>
    <row r="304" spans="1:30" ht="16">
      <c r="A304" s="81"/>
      <c r="B304" s="309" t="s">
        <v>132</v>
      </c>
      <c r="C304" s="321" t="str">
        <f t="shared" si="47"/>
        <v>Masculin</v>
      </c>
      <c r="D304" s="84" t="s">
        <v>123</v>
      </c>
      <c r="E304" s="85" t="s">
        <v>124</v>
      </c>
      <c r="F304" s="86" t="str">
        <f t="shared" si="48"/>
        <v>NR</v>
      </c>
      <c r="G304" s="93"/>
      <c r="H304" s="91" t="s">
        <v>123</v>
      </c>
      <c r="I304" s="92" t="s">
        <v>124</v>
      </c>
      <c r="J304" s="86" t="str">
        <f t="shared" si="49"/>
        <v>NR</v>
      </c>
      <c r="K304" s="93"/>
      <c r="L304" s="91" t="s">
        <v>123</v>
      </c>
      <c r="M304" s="92" t="s">
        <v>124</v>
      </c>
      <c r="N304" s="86" t="str">
        <f t="shared" si="50"/>
        <v>NR</v>
      </c>
      <c r="O304" s="93"/>
      <c r="P304" s="91" t="s">
        <v>123</v>
      </c>
      <c r="Q304" s="92" t="s">
        <v>124</v>
      </c>
      <c r="R304" s="86" t="str">
        <f t="shared" si="51"/>
        <v>NR</v>
      </c>
      <c r="S304" s="93"/>
      <c r="T304" s="91" t="s">
        <v>123</v>
      </c>
      <c r="U304" s="92" t="s">
        <v>124</v>
      </c>
      <c r="V304" s="86" t="str">
        <f t="shared" si="52"/>
        <v>NR</v>
      </c>
      <c r="W304" s="301"/>
      <c r="X304" s="3"/>
      <c r="Y304" s="3"/>
      <c r="Z304" s="3"/>
      <c r="AA304" s="3"/>
      <c r="AB304" s="3"/>
      <c r="AC304" s="3"/>
      <c r="AD304" s="3"/>
    </row>
    <row r="305" spans="1:30" ht="16">
      <c r="A305" s="81"/>
      <c r="B305" s="310" t="s">
        <v>134</v>
      </c>
      <c r="C305" s="322" t="str">
        <f t="shared" si="47"/>
        <v>au choix</v>
      </c>
      <c r="D305" s="84" t="s">
        <v>123</v>
      </c>
      <c r="E305" s="92" t="s">
        <v>124</v>
      </c>
      <c r="F305" s="86" t="str">
        <f t="shared" si="48"/>
        <v>NR</v>
      </c>
      <c r="G305" s="97"/>
      <c r="H305" s="84" t="s">
        <v>123</v>
      </c>
      <c r="I305" s="85" t="s">
        <v>124</v>
      </c>
      <c r="J305" s="86" t="str">
        <f t="shared" si="49"/>
        <v>NR</v>
      </c>
      <c r="K305" s="97"/>
      <c r="L305" s="84" t="s">
        <v>123</v>
      </c>
      <c r="M305" s="85" t="s">
        <v>124</v>
      </c>
      <c r="N305" s="86" t="str">
        <f t="shared" si="50"/>
        <v>NR</v>
      </c>
      <c r="O305" s="97"/>
      <c r="P305" s="84" t="s">
        <v>123</v>
      </c>
      <c r="Q305" s="85" t="s">
        <v>124</v>
      </c>
      <c r="R305" s="86" t="str">
        <f t="shared" si="51"/>
        <v>NR</v>
      </c>
      <c r="S305" s="97"/>
      <c r="T305" s="84" t="s">
        <v>123</v>
      </c>
      <c r="U305" s="85" t="s">
        <v>124</v>
      </c>
      <c r="V305" s="86" t="str">
        <f t="shared" si="52"/>
        <v>NR</v>
      </c>
      <c r="W305" s="302"/>
      <c r="X305" s="3"/>
      <c r="Y305" s="3"/>
      <c r="Z305" s="3"/>
      <c r="AA305" s="3"/>
      <c r="AB305" s="3"/>
      <c r="AC305" s="3"/>
      <c r="AD305" s="3"/>
    </row>
    <row r="306" spans="1:30" ht="16">
      <c r="A306" s="81"/>
      <c r="B306" s="309" t="s">
        <v>135</v>
      </c>
      <c r="C306" s="321" t="str">
        <f t="shared" si="47"/>
        <v>Identité réélle</v>
      </c>
      <c r="D306" s="91" t="s">
        <v>123</v>
      </c>
      <c r="E306" s="85" t="s">
        <v>124</v>
      </c>
      <c r="F306" s="86" t="str">
        <f t="shared" si="48"/>
        <v>NR</v>
      </c>
      <c r="G306" s="93"/>
      <c r="H306" s="91" t="s">
        <v>123</v>
      </c>
      <c r="I306" s="92" t="s">
        <v>124</v>
      </c>
      <c r="J306" s="86" t="str">
        <f t="shared" si="49"/>
        <v>NR</v>
      </c>
      <c r="K306" s="93"/>
      <c r="L306" s="91" t="s">
        <v>123</v>
      </c>
      <c r="M306" s="92" t="s">
        <v>124</v>
      </c>
      <c r="N306" s="86" t="str">
        <f t="shared" si="50"/>
        <v>NR</v>
      </c>
      <c r="O306" s="93"/>
      <c r="P306" s="91" t="s">
        <v>123</v>
      </c>
      <c r="Q306" s="92" t="s">
        <v>124</v>
      </c>
      <c r="R306" s="86" t="str">
        <f t="shared" si="51"/>
        <v>NR</v>
      </c>
      <c r="S306" s="93"/>
      <c r="T306" s="91" t="s">
        <v>123</v>
      </c>
      <c r="U306" s="92" t="s">
        <v>124</v>
      </c>
      <c r="V306" s="86" t="str">
        <f t="shared" si="52"/>
        <v>NR</v>
      </c>
      <c r="W306" s="301"/>
      <c r="X306" s="3"/>
      <c r="Y306" s="3"/>
      <c r="Z306" s="3"/>
      <c r="AA306" s="3"/>
      <c r="AB306" s="3"/>
      <c r="AC306" s="3"/>
      <c r="AD306" s="3"/>
    </row>
    <row r="307" spans="1:30" ht="16">
      <c r="A307" s="81"/>
      <c r="B307" s="310" t="s">
        <v>136</v>
      </c>
      <c r="C307" s="322" t="str">
        <f t="shared" si="47"/>
        <v>Identité réélle</v>
      </c>
      <c r="D307" s="84" t="s">
        <v>123</v>
      </c>
      <c r="E307" s="92" t="s">
        <v>124</v>
      </c>
      <c r="F307" s="86" t="str">
        <f t="shared" si="48"/>
        <v>NR</v>
      </c>
      <c r="G307" s="97"/>
      <c r="H307" s="84" t="s">
        <v>123</v>
      </c>
      <c r="I307" s="85" t="s">
        <v>124</v>
      </c>
      <c r="J307" s="86" t="str">
        <f t="shared" si="49"/>
        <v>NR</v>
      </c>
      <c r="K307" s="97"/>
      <c r="L307" s="84" t="s">
        <v>123</v>
      </c>
      <c r="M307" s="85" t="s">
        <v>124</v>
      </c>
      <c r="N307" s="86" t="str">
        <f t="shared" si="50"/>
        <v>NR</v>
      </c>
      <c r="O307" s="97"/>
      <c r="P307" s="84" t="s">
        <v>123</v>
      </c>
      <c r="Q307" s="85" t="s">
        <v>124</v>
      </c>
      <c r="R307" s="86" t="str">
        <f t="shared" si="51"/>
        <v>NR</v>
      </c>
      <c r="S307" s="97"/>
      <c r="T307" s="84" t="s">
        <v>123</v>
      </c>
      <c r="U307" s="85" t="s">
        <v>124</v>
      </c>
      <c r="V307" s="86" t="str">
        <f t="shared" si="52"/>
        <v>NR</v>
      </c>
      <c r="W307" s="302"/>
      <c r="X307" s="3"/>
      <c r="Y307" s="3"/>
      <c r="Z307" s="3"/>
      <c r="AA307" s="3"/>
      <c r="AB307" s="3"/>
      <c r="AC307" s="3"/>
      <c r="AD307" s="3"/>
    </row>
    <row r="308" spans="1:30" ht="16">
      <c r="A308" s="81"/>
      <c r="B308" s="309" t="s">
        <v>137</v>
      </c>
      <c r="C308" s="321" t="str">
        <f t="shared" si="47"/>
        <v>Identité réélle</v>
      </c>
      <c r="D308" s="91" t="s">
        <v>123</v>
      </c>
      <c r="E308" s="85" t="s">
        <v>124</v>
      </c>
      <c r="F308" s="86" t="str">
        <f t="shared" si="48"/>
        <v>NR</v>
      </c>
      <c r="G308" s="93"/>
      <c r="H308" s="91" t="s">
        <v>123</v>
      </c>
      <c r="I308" s="92" t="s">
        <v>124</v>
      </c>
      <c r="J308" s="86" t="str">
        <f t="shared" si="49"/>
        <v>NR</v>
      </c>
      <c r="K308" s="93"/>
      <c r="L308" s="91" t="s">
        <v>123</v>
      </c>
      <c r="M308" s="92" t="s">
        <v>124</v>
      </c>
      <c r="N308" s="86" t="str">
        <f t="shared" si="50"/>
        <v>NR</v>
      </c>
      <c r="O308" s="93"/>
      <c r="P308" s="91" t="s">
        <v>123</v>
      </c>
      <c r="Q308" s="92" t="s">
        <v>124</v>
      </c>
      <c r="R308" s="86" t="str">
        <f t="shared" si="51"/>
        <v>NR</v>
      </c>
      <c r="S308" s="93"/>
      <c r="T308" s="91" t="s">
        <v>123</v>
      </c>
      <c r="U308" s="92" t="s">
        <v>124</v>
      </c>
      <c r="V308" s="86" t="str">
        <f t="shared" si="52"/>
        <v>NR</v>
      </c>
      <c r="W308" s="301"/>
      <c r="X308" s="3"/>
      <c r="Y308" s="3"/>
      <c r="Z308" s="3"/>
      <c r="AA308" s="3"/>
      <c r="AB308" s="3"/>
      <c r="AC308" s="3"/>
      <c r="AD308" s="3"/>
    </row>
    <row r="309" spans="1:30" ht="16">
      <c r="A309" s="81"/>
      <c r="B309" s="310" t="s">
        <v>138</v>
      </c>
      <c r="C309" s="322" t="str">
        <f t="shared" si="47"/>
        <v>Identité réélle</v>
      </c>
      <c r="D309" s="84" t="s">
        <v>123</v>
      </c>
      <c r="E309" s="92" t="s">
        <v>124</v>
      </c>
      <c r="F309" s="86" t="str">
        <f t="shared" si="48"/>
        <v>NR</v>
      </c>
      <c r="G309" s="97"/>
      <c r="H309" s="84" t="s">
        <v>123</v>
      </c>
      <c r="I309" s="85" t="s">
        <v>124</v>
      </c>
      <c r="J309" s="86" t="str">
        <f t="shared" si="49"/>
        <v>NR</v>
      </c>
      <c r="K309" s="97"/>
      <c r="L309" s="84" t="s">
        <v>123</v>
      </c>
      <c r="M309" s="85" t="s">
        <v>124</v>
      </c>
      <c r="N309" s="86" t="str">
        <f t="shared" si="50"/>
        <v>NR</v>
      </c>
      <c r="O309" s="97"/>
      <c r="P309" s="84" t="s">
        <v>123</v>
      </c>
      <c r="Q309" s="85" t="s">
        <v>124</v>
      </c>
      <c r="R309" s="86" t="str">
        <f t="shared" si="51"/>
        <v>NR</v>
      </c>
      <c r="S309" s="97"/>
      <c r="T309" s="84" t="s">
        <v>123</v>
      </c>
      <c r="U309" s="85" t="s">
        <v>124</v>
      </c>
      <c r="V309" s="86" t="str">
        <f t="shared" si="52"/>
        <v>NR</v>
      </c>
      <c r="W309" s="302"/>
      <c r="X309" s="3"/>
      <c r="Y309" s="3"/>
      <c r="Z309" s="3"/>
      <c r="AA309" s="3"/>
      <c r="AB309" s="3"/>
      <c r="AC309" s="3"/>
      <c r="AD309" s="3"/>
    </row>
    <row r="310" spans="1:30" ht="16">
      <c r="A310" s="81"/>
      <c r="B310" s="309" t="s">
        <v>139</v>
      </c>
      <c r="C310" s="321" t="str">
        <f t="shared" si="47"/>
        <v>Identité réélle</v>
      </c>
      <c r="D310" s="91" t="s">
        <v>123</v>
      </c>
      <c r="E310" s="85" t="s">
        <v>124</v>
      </c>
      <c r="F310" s="86" t="str">
        <f t="shared" si="48"/>
        <v>NR</v>
      </c>
      <c r="G310" s="93"/>
      <c r="H310" s="91" t="s">
        <v>123</v>
      </c>
      <c r="I310" s="92" t="s">
        <v>124</v>
      </c>
      <c r="J310" s="86" t="str">
        <f t="shared" si="49"/>
        <v>NR</v>
      </c>
      <c r="K310" s="93"/>
      <c r="L310" s="91" t="s">
        <v>123</v>
      </c>
      <c r="M310" s="92" t="s">
        <v>124</v>
      </c>
      <c r="N310" s="86" t="str">
        <f t="shared" si="50"/>
        <v>NR</v>
      </c>
      <c r="O310" s="93"/>
      <c r="P310" s="91" t="s">
        <v>123</v>
      </c>
      <c r="Q310" s="92" t="s">
        <v>124</v>
      </c>
      <c r="R310" s="86" t="str">
        <f t="shared" si="51"/>
        <v>NR</v>
      </c>
      <c r="S310" s="93"/>
      <c r="T310" s="91" t="s">
        <v>123</v>
      </c>
      <c r="U310" s="92" t="s">
        <v>124</v>
      </c>
      <c r="V310" s="86" t="str">
        <f t="shared" si="52"/>
        <v>NR</v>
      </c>
      <c r="W310" s="301"/>
      <c r="X310" s="3"/>
      <c r="Y310" s="3"/>
      <c r="Z310" s="3"/>
      <c r="AA310" s="3"/>
      <c r="AB310" s="3"/>
      <c r="AC310" s="3"/>
      <c r="AD310" s="3"/>
    </row>
    <row r="311" spans="1:30" ht="16">
      <c r="A311" s="81"/>
      <c r="B311" s="95" t="s">
        <v>140</v>
      </c>
      <c r="C311" s="322" t="str">
        <f t="shared" si="47"/>
        <v xml:space="preserve">au choix </v>
      </c>
      <c r="D311" s="84" t="s">
        <v>123</v>
      </c>
      <c r="E311" s="92" t="s">
        <v>124</v>
      </c>
      <c r="F311" s="86" t="str">
        <f t="shared" si="48"/>
        <v>NR</v>
      </c>
      <c r="G311" s="97"/>
      <c r="H311" s="84" t="s">
        <v>123</v>
      </c>
      <c r="I311" s="85" t="s">
        <v>124</v>
      </c>
      <c r="J311" s="86" t="str">
        <f t="shared" si="49"/>
        <v>NR</v>
      </c>
      <c r="K311" s="97"/>
      <c r="L311" s="84" t="s">
        <v>123</v>
      </c>
      <c r="M311" s="85" t="s">
        <v>124</v>
      </c>
      <c r="N311" s="86" t="str">
        <f t="shared" si="50"/>
        <v>NR</v>
      </c>
      <c r="O311" s="97"/>
      <c r="P311" s="84" t="s">
        <v>123</v>
      </c>
      <c r="Q311" s="85" t="s">
        <v>124</v>
      </c>
      <c r="R311" s="86" t="str">
        <f t="shared" si="51"/>
        <v>NR</v>
      </c>
      <c r="S311" s="97"/>
      <c r="T311" s="84" t="s">
        <v>123</v>
      </c>
      <c r="U311" s="85" t="s">
        <v>124</v>
      </c>
      <c r="V311" s="86" t="str">
        <f t="shared" si="52"/>
        <v>NR</v>
      </c>
      <c r="W311" s="302"/>
      <c r="X311" s="3"/>
      <c r="Y311" s="3"/>
      <c r="Z311" s="3"/>
      <c r="AA311" s="3"/>
      <c r="AB311" s="3"/>
      <c r="AC311" s="3"/>
      <c r="AD311" s="3"/>
    </row>
    <row r="312" spans="1:30" ht="16">
      <c r="A312" s="81"/>
      <c r="B312" s="89" t="s">
        <v>141</v>
      </c>
      <c r="C312" s="321" t="str">
        <f t="shared" si="47"/>
        <v>au choix</v>
      </c>
      <c r="D312" s="91" t="s">
        <v>123</v>
      </c>
      <c r="E312" s="85" t="s">
        <v>124</v>
      </c>
      <c r="F312" s="86" t="str">
        <f t="shared" si="48"/>
        <v>NR</v>
      </c>
      <c r="G312" s="93"/>
      <c r="H312" s="91" t="s">
        <v>123</v>
      </c>
      <c r="I312" s="92" t="s">
        <v>124</v>
      </c>
      <c r="J312" s="86" t="str">
        <f t="shared" si="49"/>
        <v>NR</v>
      </c>
      <c r="K312" s="93"/>
      <c r="L312" s="91" t="s">
        <v>123</v>
      </c>
      <c r="M312" s="92" t="s">
        <v>124</v>
      </c>
      <c r="N312" s="86" t="str">
        <f t="shared" si="50"/>
        <v>NR</v>
      </c>
      <c r="O312" s="93"/>
      <c r="P312" s="91" t="s">
        <v>123</v>
      </c>
      <c r="Q312" s="92" t="s">
        <v>124</v>
      </c>
      <c r="R312" s="86" t="str">
        <f t="shared" si="51"/>
        <v>NR</v>
      </c>
      <c r="S312" s="93"/>
      <c r="T312" s="91" t="s">
        <v>123</v>
      </c>
      <c r="U312" s="92" t="s">
        <v>124</v>
      </c>
      <c r="V312" s="86" t="str">
        <f t="shared" si="52"/>
        <v>NR</v>
      </c>
      <c r="W312" s="301"/>
      <c r="X312" s="3"/>
      <c r="Y312" s="3"/>
      <c r="Z312" s="3"/>
      <c r="AA312" s="3"/>
      <c r="AB312" s="3"/>
      <c r="AC312" s="3"/>
      <c r="AD312" s="3"/>
    </row>
    <row r="313" spans="1:30" ht="16">
      <c r="A313" s="81"/>
      <c r="B313" s="95" t="s">
        <v>142</v>
      </c>
      <c r="C313" s="322" t="str">
        <f t="shared" si="47"/>
        <v>au choix</v>
      </c>
      <c r="D313" s="84" t="s">
        <v>123</v>
      </c>
      <c r="E313" s="92" t="s">
        <v>124</v>
      </c>
      <c r="F313" s="86" t="str">
        <f t="shared" si="48"/>
        <v>NR</v>
      </c>
      <c r="G313" s="97"/>
      <c r="H313" s="84" t="s">
        <v>123</v>
      </c>
      <c r="I313" s="85" t="s">
        <v>124</v>
      </c>
      <c r="J313" s="86" t="str">
        <f t="shared" si="49"/>
        <v>NR</v>
      </c>
      <c r="K313" s="97"/>
      <c r="L313" s="84" t="s">
        <v>123</v>
      </c>
      <c r="M313" s="85" t="s">
        <v>124</v>
      </c>
      <c r="N313" s="86" t="str">
        <f t="shared" si="50"/>
        <v>NR</v>
      </c>
      <c r="O313" s="97"/>
      <c r="P313" s="84" t="s">
        <v>123</v>
      </c>
      <c r="Q313" s="85" t="s">
        <v>124</v>
      </c>
      <c r="R313" s="86" t="str">
        <f t="shared" si="51"/>
        <v>NR</v>
      </c>
      <c r="S313" s="97"/>
      <c r="T313" s="84" t="s">
        <v>123</v>
      </c>
      <c r="U313" s="85" t="s">
        <v>124</v>
      </c>
      <c r="V313" s="86" t="str">
        <f t="shared" si="52"/>
        <v>NR</v>
      </c>
      <c r="W313" s="302"/>
      <c r="X313" s="3"/>
      <c r="Y313" s="3"/>
      <c r="Z313" s="3"/>
      <c r="AA313" s="3"/>
      <c r="AB313" s="3"/>
      <c r="AC313" s="3"/>
      <c r="AD313" s="3"/>
    </row>
    <row r="314" spans="1:30" ht="16">
      <c r="A314" s="81"/>
      <c r="B314" s="89" t="s">
        <v>143</v>
      </c>
      <c r="C314" s="321" t="str">
        <f t="shared" si="47"/>
        <v>au choix</v>
      </c>
      <c r="D314" s="91" t="s">
        <v>123</v>
      </c>
      <c r="E314" s="85" t="s">
        <v>124</v>
      </c>
      <c r="F314" s="86" t="str">
        <f t="shared" si="48"/>
        <v>NR</v>
      </c>
      <c r="G314" s="93"/>
      <c r="H314" s="91" t="s">
        <v>123</v>
      </c>
      <c r="I314" s="92" t="s">
        <v>124</v>
      </c>
      <c r="J314" s="86" t="str">
        <f t="shared" si="49"/>
        <v>NR</v>
      </c>
      <c r="K314" s="93"/>
      <c r="L314" s="91" t="s">
        <v>123</v>
      </c>
      <c r="M314" s="92" t="s">
        <v>124</v>
      </c>
      <c r="N314" s="86" t="str">
        <f t="shared" si="50"/>
        <v>NR</v>
      </c>
      <c r="O314" s="93"/>
      <c r="P314" s="91" t="s">
        <v>123</v>
      </c>
      <c r="Q314" s="92" t="s">
        <v>124</v>
      </c>
      <c r="R314" s="86" t="str">
        <f t="shared" si="51"/>
        <v>NR</v>
      </c>
      <c r="S314" s="93"/>
      <c r="T314" s="91" t="s">
        <v>123</v>
      </c>
      <c r="U314" s="92" t="s">
        <v>124</v>
      </c>
      <c r="V314" s="86" t="str">
        <f t="shared" si="52"/>
        <v>NR</v>
      </c>
      <c r="W314" s="301"/>
      <c r="X314" s="3"/>
      <c r="Y314" s="3"/>
      <c r="Z314" s="3"/>
      <c r="AA314" s="3"/>
      <c r="AB314" s="3"/>
      <c r="AC314" s="3"/>
      <c r="AD314" s="3"/>
    </row>
    <row r="315" spans="1:30" ht="16">
      <c r="A315" s="81"/>
      <c r="B315" s="95" t="s">
        <v>144</v>
      </c>
      <c r="C315" s="322" t="str">
        <f t="shared" si="47"/>
        <v>au choix</v>
      </c>
      <c r="D315" s="84" t="s">
        <v>123</v>
      </c>
      <c r="E315" s="92" t="s">
        <v>124</v>
      </c>
      <c r="F315" s="86" t="str">
        <f t="shared" si="48"/>
        <v>NR</v>
      </c>
      <c r="G315" s="97"/>
      <c r="H315" s="84" t="s">
        <v>123</v>
      </c>
      <c r="I315" s="85" t="s">
        <v>124</v>
      </c>
      <c r="J315" s="86" t="str">
        <f t="shared" si="49"/>
        <v>NR</v>
      </c>
      <c r="K315" s="97"/>
      <c r="L315" s="84" t="s">
        <v>123</v>
      </c>
      <c r="M315" s="85" t="s">
        <v>124</v>
      </c>
      <c r="N315" s="86" t="str">
        <f t="shared" si="50"/>
        <v>NR</v>
      </c>
      <c r="O315" s="97"/>
      <c r="P315" s="84" t="s">
        <v>123</v>
      </c>
      <c r="Q315" s="85" t="s">
        <v>124</v>
      </c>
      <c r="R315" s="86" t="str">
        <f t="shared" si="51"/>
        <v>NR</v>
      </c>
      <c r="S315" s="97"/>
      <c r="T315" s="84" t="s">
        <v>123</v>
      </c>
      <c r="U315" s="85" t="s">
        <v>124</v>
      </c>
      <c r="V315" s="86" t="str">
        <f t="shared" si="52"/>
        <v>NR</v>
      </c>
      <c r="W315" s="302"/>
      <c r="X315" s="3"/>
      <c r="Y315" s="3"/>
      <c r="Z315" s="3"/>
      <c r="AA315" s="3"/>
      <c r="AB315" s="3"/>
      <c r="AC315" s="3"/>
      <c r="AD315" s="3"/>
    </row>
    <row r="316" spans="1:30" ht="16">
      <c r="A316" s="81"/>
      <c r="B316" s="89" t="s">
        <v>145</v>
      </c>
      <c r="C316" s="321" t="str">
        <f t="shared" si="47"/>
        <v>au choix</v>
      </c>
      <c r="D316" s="91" t="s">
        <v>123</v>
      </c>
      <c r="E316" s="85" t="s">
        <v>124</v>
      </c>
      <c r="F316" s="86" t="str">
        <f t="shared" si="48"/>
        <v>NR</v>
      </c>
      <c r="G316" s="90"/>
      <c r="H316" s="91" t="s">
        <v>123</v>
      </c>
      <c r="I316" s="92" t="s">
        <v>124</v>
      </c>
      <c r="J316" s="86" t="str">
        <f t="shared" si="49"/>
        <v>NR</v>
      </c>
      <c r="K316" s="90"/>
      <c r="L316" s="91" t="s">
        <v>123</v>
      </c>
      <c r="M316" s="92" t="s">
        <v>124</v>
      </c>
      <c r="N316" s="86" t="str">
        <f t="shared" si="50"/>
        <v>NR</v>
      </c>
      <c r="O316" s="90"/>
      <c r="P316" s="91" t="s">
        <v>123</v>
      </c>
      <c r="Q316" s="92" t="s">
        <v>124</v>
      </c>
      <c r="R316" s="86" t="str">
        <f t="shared" si="51"/>
        <v>NR</v>
      </c>
      <c r="S316" s="90"/>
      <c r="T316" s="91" t="s">
        <v>123</v>
      </c>
      <c r="U316" s="92" t="s">
        <v>124</v>
      </c>
      <c r="V316" s="86" t="str">
        <f t="shared" si="52"/>
        <v>NR</v>
      </c>
      <c r="W316" s="301"/>
      <c r="X316" s="3"/>
      <c r="Y316" s="3"/>
      <c r="Z316" s="3"/>
      <c r="AA316" s="3"/>
      <c r="AB316" s="3"/>
      <c r="AC316" s="3"/>
      <c r="AD316" s="3"/>
    </row>
    <row r="317" spans="1:30" ht="16">
      <c r="A317" s="81"/>
      <c r="B317" s="95" t="s">
        <v>146</v>
      </c>
      <c r="C317" s="322" t="str">
        <f t="shared" si="47"/>
        <v>Identité réélle</v>
      </c>
      <c r="D317" s="84" t="s">
        <v>123</v>
      </c>
      <c r="E317" s="92" t="s">
        <v>124</v>
      </c>
      <c r="F317" s="86" t="str">
        <f t="shared" si="48"/>
        <v>NR</v>
      </c>
      <c r="G317" s="100"/>
      <c r="H317" s="84" t="s">
        <v>123</v>
      </c>
      <c r="I317" s="85" t="s">
        <v>124</v>
      </c>
      <c r="J317" s="86" t="str">
        <f t="shared" si="49"/>
        <v>NR</v>
      </c>
      <c r="K317" s="100"/>
      <c r="L317" s="84" t="s">
        <v>123</v>
      </c>
      <c r="M317" s="85" t="s">
        <v>124</v>
      </c>
      <c r="N317" s="86" t="str">
        <f t="shared" si="50"/>
        <v>NR</v>
      </c>
      <c r="O317" s="100"/>
      <c r="P317" s="84" t="s">
        <v>123</v>
      </c>
      <c r="Q317" s="85" t="s">
        <v>124</v>
      </c>
      <c r="R317" s="86" t="str">
        <f t="shared" si="51"/>
        <v>NR</v>
      </c>
      <c r="S317" s="100"/>
      <c r="T317" s="84" t="s">
        <v>123</v>
      </c>
      <c r="U317" s="85" t="s">
        <v>124</v>
      </c>
      <c r="V317" s="86" t="str">
        <f t="shared" si="52"/>
        <v>NR</v>
      </c>
      <c r="W317" s="302"/>
      <c r="X317" s="3"/>
      <c r="Y317" s="3"/>
      <c r="Z317" s="3"/>
      <c r="AA317" s="3"/>
      <c r="AB317" s="3"/>
      <c r="AC317" s="3"/>
      <c r="AD317" s="3"/>
    </row>
    <row r="318" spans="1:30" ht="16">
      <c r="A318" s="81"/>
      <c r="B318" s="89" t="s">
        <v>147</v>
      </c>
      <c r="C318" s="154" t="s">
        <v>147</v>
      </c>
      <c r="D318" s="91" t="s">
        <v>123</v>
      </c>
      <c r="E318" s="85" t="s">
        <v>124</v>
      </c>
      <c r="F318" s="86" t="str">
        <f t="shared" si="48"/>
        <v>NR</v>
      </c>
      <c r="G318" s="93"/>
      <c r="H318" s="91" t="s">
        <v>123</v>
      </c>
      <c r="I318" s="92" t="s">
        <v>124</v>
      </c>
      <c r="J318" s="86" t="str">
        <f t="shared" si="49"/>
        <v>NR</v>
      </c>
      <c r="K318" s="93"/>
      <c r="L318" s="91" t="s">
        <v>123</v>
      </c>
      <c r="M318" s="92" t="s">
        <v>124</v>
      </c>
      <c r="N318" s="86" t="str">
        <f t="shared" si="50"/>
        <v>NR</v>
      </c>
      <c r="O318" s="93"/>
      <c r="P318" s="91" t="s">
        <v>123</v>
      </c>
      <c r="Q318" s="92" t="s">
        <v>124</v>
      </c>
      <c r="R318" s="86" t="str">
        <f t="shared" si="51"/>
        <v>NR</v>
      </c>
      <c r="S318" s="93"/>
      <c r="T318" s="91" t="s">
        <v>123</v>
      </c>
      <c r="U318" s="92" t="s">
        <v>124</v>
      </c>
      <c r="V318" s="86" t="str">
        <f t="shared" si="52"/>
        <v>NR</v>
      </c>
      <c r="W318" s="301"/>
      <c r="X318" s="3"/>
      <c r="Y318" s="3"/>
      <c r="Z318" s="3"/>
      <c r="AA318" s="3"/>
      <c r="AB318" s="3"/>
      <c r="AC318" s="3"/>
      <c r="AD318" s="3"/>
    </row>
    <row r="319" spans="1:30" ht="16">
      <c r="A319" s="81"/>
      <c r="B319" s="95" t="s">
        <v>151</v>
      </c>
      <c r="C319" s="153" t="s">
        <v>152</v>
      </c>
      <c r="D319" s="104" t="s">
        <v>149</v>
      </c>
      <c r="E319" s="85" t="s">
        <v>149</v>
      </c>
      <c r="F319" s="86" t="str">
        <f t="shared" si="48"/>
        <v>NC</v>
      </c>
      <c r="G319" s="97"/>
      <c r="H319" s="104" t="s">
        <v>149</v>
      </c>
      <c r="I319" s="85" t="s">
        <v>149</v>
      </c>
      <c r="J319" s="86" t="str">
        <f t="shared" si="49"/>
        <v>NC</v>
      </c>
      <c r="K319" s="97"/>
      <c r="L319" s="104" t="s">
        <v>149</v>
      </c>
      <c r="M319" s="85" t="s">
        <v>149</v>
      </c>
      <c r="N319" s="86" t="str">
        <f t="shared" si="50"/>
        <v>NC</v>
      </c>
      <c r="O319" s="97"/>
      <c r="P319" s="104" t="s">
        <v>149</v>
      </c>
      <c r="Q319" s="85" t="s">
        <v>149</v>
      </c>
      <c r="R319" s="86" t="str">
        <f t="shared" si="51"/>
        <v>NC</v>
      </c>
      <c r="S319" s="97"/>
      <c r="T319" s="104" t="s">
        <v>149</v>
      </c>
      <c r="U319" s="85" t="s">
        <v>149</v>
      </c>
      <c r="V319" s="86" t="str">
        <f t="shared" si="52"/>
        <v>NC</v>
      </c>
      <c r="W319" s="302"/>
      <c r="X319" s="3"/>
      <c r="Y319" s="3"/>
      <c r="Z319" s="3"/>
      <c r="AA319" s="3"/>
      <c r="AB319" s="3"/>
      <c r="AC319" s="3"/>
      <c r="AD319" s="3"/>
    </row>
    <row r="320" spans="1:30" ht="16">
      <c r="A320" s="81"/>
      <c r="B320" s="89" t="s">
        <v>153</v>
      </c>
      <c r="C320" s="154" t="s">
        <v>154</v>
      </c>
      <c r="D320" s="91" t="s">
        <v>123</v>
      </c>
      <c r="E320" s="85" t="s">
        <v>124</v>
      </c>
      <c r="F320" s="86" t="str">
        <f t="shared" si="48"/>
        <v>NR</v>
      </c>
      <c r="G320" s="93"/>
      <c r="H320" s="91" t="s">
        <v>123</v>
      </c>
      <c r="I320" s="92" t="s">
        <v>124</v>
      </c>
      <c r="J320" s="86" t="str">
        <f t="shared" si="49"/>
        <v>NR</v>
      </c>
      <c r="K320" s="93"/>
      <c r="L320" s="91" t="s">
        <v>123</v>
      </c>
      <c r="M320" s="92" t="s">
        <v>124</v>
      </c>
      <c r="N320" s="86" t="str">
        <f t="shared" si="50"/>
        <v>NR</v>
      </c>
      <c r="O320" s="93"/>
      <c r="P320" s="91" t="s">
        <v>123</v>
      </c>
      <c r="Q320" s="92" t="s">
        <v>124</v>
      </c>
      <c r="R320" s="86" t="str">
        <f t="shared" si="51"/>
        <v>NR</v>
      </c>
      <c r="S320" s="93"/>
      <c r="T320" s="91" t="s">
        <v>123</v>
      </c>
      <c r="U320" s="92" t="s">
        <v>124</v>
      </c>
      <c r="V320" s="86" t="str">
        <f t="shared" si="52"/>
        <v>NR</v>
      </c>
      <c r="W320" s="90"/>
      <c r="X320" s="3"/>
      <c r="Y320" s="3"/>
      <c r="Z320" s="3"/>
      <c r="AA320" s="3"/>
      <c r="AB320" s="3"/>
      <c r="AC320" s="3"/>
      <c r="AD320" s="3"/>
    </row>
    <row r="321" spans="1:30" ht="16">
      <c r="A321" s="81"/>
      <c r="B321" s="95" t="s">
        <v>155</v>
      </c>
      <c r="C321" s="322" t="s">
        <v>109</v>
      </c>
      <c r="D321" s="104" t="s">
        <v>123</v>
      </c>
      <c r="E321" s="85" t="s">
        <v>124</v>
      </c>
      <c r="F321" s="86" t="str">
        <f t="shared" si="48"/>
        <v>NR</v>
      </c>
      <c r="G321" s="97"/>
      <c r="H321" s="104" t="s">
        <v>123</v>
      </c>
      <c r="I321" s="85" t="s">
        <v>124</v>
      </c>
      <c r="J321" s="86" t="str">
        <f t="shared" si="49"/>
        <v>NR</v>
      </c>
      <c r="K321" s="97"/>
      <c r="L321" s="104" t="s">
        <v>123</v>
      </c>
      <c r="M321" s="85" t="s">
        <v>124</v>
      </c>
      <c r="N321" s="86" t="str">
        <f t="shared" si="50"/>
        <v>NR</v>
      </c>
      <c r="O321" s="97"/>
      <c r="P321" s="104" t="s">
        <v>123</v>
      </c>
      <c r="Q321" s="85" t="s">
        <v>124</v>
      </c>
      <c r="R321" s="86" t="str">
        <f t="shared" si="51"/>
        <v>NR</v>
      </c>
      <c r="S321" s="97"/>
      <c r="T321" s="104" t="s">
        <v>123</v>
      </c>
      <c r="U321" s="85" t="s">
        <v>124</v>
      </c>
      <c r="V321" s="86" t="str">
        <f t="shared" si="52"/>
        <v>NR</v>
      </c>
      <c r="W321" s="100"/>
      <c r="X321" s="3"/>
      <c r="Y321" s="3"/>
      <c r="Z321" s="3"/>
      <c r="AA321" s="3"/>
      <c r="AB321" s="3"/>
      <c r="AC321" s="3"/>
      <c r="AD321" s="3"/>
    </row>
    <row r="322" spans="1:30" ht="16">
      <c r="A322" s="81"/>
      <c r="B322" s="89" t="s">
        <v>157</v>
      </c>
      <c r="C322" s="321" t="s">
        <v>73</v>
      </c>
      <c r="D322" s="91" t="s">
        <v>123</v>
      </c>
      <c r="E322" s="92" t="s">
        <v>124</v>
      </c>
      <c r="F322" s="86" t="str">
        <f t="shared" si="48"/>
        <v>NR</v>
      </c>
      <c r="G322" s="93"/>
      <c r="H322" s="91" t="s">
        <v>123</v>
      </c>
      <c r="I322" s="92" t="s">
        <v>124</v>
      </c>
      <c r="J322" s="86" t="str">
        <f t="shared" si="49"/>
        <v>NR</v>
      </c>
      <c r="K322" s="93"/>
      <c r="L322" s="91" t="s">
        <v>123</v>
      </c>
      <c r="M322" s="92" t="s">
        <v>124</v>
      </c>
      <c r="N322" s="86" t="str">
        <f t="shared" si="50"/>
        <v>NR</v>
      </c>
      <c r="O322" s="93"/>
      <c r="P322" s="91" t="s">
        <v>123</v>
      </c>
      <c r="Q322" s="92" t="s">
        <v>124</v>
      </c>
      <c r="R322" s="86" t="str">
        <f t="shared" si="51"/>
        <v>NR</v>
      </c>
      <c r="S322" s="93"/>
      <c r="T322" s="91" t="s">
        <v>123</v>
      </c>
      <c r="U322" s="92" t="s">
        <v>124</v>
      </c>
      <c r="V322" s="86" t="str">
        <f t="shared" si="52"/>
        <v>NR</v>
      </c>
      <c r="W322" s="90"/>
      <c r="X322" s="3"/>
      <c r="Y322" s="3"/>
      <c r="Z322" s="3"/>
      <c r="AA322" s="3"/>
      <c r="AB322" s="3"/>
      <c r="AC322" s="3"/>
      <c r="AD322" s="3"/>
    </row>
    <row r="323" spans="1:30" ht="16">
      <c r="A323" s="81"/>
      <c r="B323" s="95" t="s">
        <v>158</v>
      </c>
      <c r="C323" s="305" t="s">
        <v>152</v>
      </c>
      <c r="D323" s="104" t="s">
        <v>123</v>
      </c>
      <c r="E323" s="85" t="s">
        <v>124</v>
      </c>
      <c r="F323" s="86" t="str">
        <f t="shared" si="48"/>
        <v>NR</v>
      </c>
      <c r="G323" s="157"/>
      <c r="H323" s="104" t="s">
        <v>123</v>
      </c>
      <c r="I323" s="85" t="s">
        <v>124</v>
      </c>
      <c r="J323" s="86" t="str">
        <f t="shared" si="49"/>
        <v>NR</v>
      </c>
      <c r="K323" s="157"/>
      <c r="L323" s="104" t="s">
        <v>123</v>
      </c>
      <c r="M323" s="85" t="s">
        <v>124</v>
      </c>
      <c r="N323" s="86" t="str">
        <f t="shared" si="50"/>
        <v>NR</v>
      </c>
      <c r="O323" s="157"/>
      <c r="P323" s="104" t="s">
        <v>123</v>
      </c>
      <c r="Q323" s="85" t="s">
        <v>124</v>
      </c>
      <c r="R323" s="86" t="str">
        <f t="shared" si="51"/>
        <v>NR</v>
      </c>
      <c r="S323" s="157"/>
      <c r="T323" s="104" t="s">
        <v>123</v>
      </c>
      <c r="U323" s="85" t="s">
        <v>124</v>
      </c>
      <c r="V323" s="86" t="str">
        <f t="shared" si="52"/>
        <v>NR</v>
      </c>
      <c r="W323" s="304"/>
      <c r="X323" s="3"/>
      <c r="Y323" s="3"/>
      <c r="Z323" s="3"/>
      <c r="AA323" s="3"/>
      <c r="AB323" s="3"/>
      <c r="AC323" s="3"/>
      <c r="AD323" s="3"/>
    </row>
    <row r="324" spans="1:30" ht="27.75" customHeight="1">
      <c r="A324" s="207"/>
      <c r="B324" s="546" t="s">
        <v>187</v>
      </c>
      <c r="C324" s="547"/>
      <c r="D324" s="548" t="s">
        <v>160</v>
      </c>
      <c r="E324" s="549"/>
      <c r="F324" s="536"/>
      <c r="G324" s="550"/>
      <c r="H324" s="548" t="s">
        <v>160</v>
      </c>
      <c r="I324" s="549"/>
      <c r="J324" s="536"/>
      <c r="K324" s="550"/>
      <c r="L324" s="548" t="s">
        <v>160</v>
      </c>
      <c r="M324" s="549"/>
      <c r="N324" s="549"/>
      <c r="O324" s="550"/>
      <c r="P324" s="548" t="s">
        <v>160</v>
      </c>
      <c r="Q324" s="549"/>
      <c r="R324" s="549"/>
      <c r="S324" s="550"/>
      <c r="T324" s="548" t="s">
        <v>160</v>
      </c>
      <c r="U324" s="549"/>
      <c r="V324" s="549"/>
      <c r="W324" s="567"/>
      <c r="X324" s="10"/>
      <c r="Y324" s="10"/>
      <c r="Z324" s="10"/>
      <c r="AA324" s="10"/>
      <c r="AB324" s="10"/>
      <c r="AC324" s="10"/>
      <c r="AD324" s="10"/>
    </row>
    <row r="325" spans="1:30"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row>
    <row r="326" spans="1:30" ht="27.75" customHeight="1">
      <c r="A326" s="63"/>
      <c r="B326" s="605" t="s">
        <v>310</v>
      </c>
      <c r="C326" s="606"/>
      <c r="D326" s="606"/>
      <c r="E326" s="606"/>
      <c r="F326" s="606"/>
      <c r="G326" s="542" t="s">
        <v>299</v>
      </c>
      <c r="H326" s="543"/>
      <c r="I326" s="543"/>
      <c r="J326" s="543"/>
      <c r="K326" s="543"/>
      <c r="L326" s="543"/>
      <c r="M326" s="543"/>
      <c r="N326" s="543"/>
      <c r="O326" s="543"/>
      <c r="P326" s="543"/>
      <c r="Q326" s="543"/>
      <c r="R326" s="543"/>
      <c r="S326" s="543"/>
      <c r="T326" s="543"/>
      <c r="U326" s="543"/>
      <c r="V326" s="543"/>
      <c r="W326" s="544"/>
      <c r="X326" s="62"/>
      <c r="Y326" s="62"/>
      <c r="Z326" s="62"/>
      <c r="AA326" s="62"/>
      <c r="AB326" s="62"/>
      <c r="AC326" s="62"/>
      <c r="AD326" s="62"/>
    </row>
    <row r="327" spans="1:30" ht="27.75" customHeight="1">
      <c r="A327" s="64"/>
      <c r="B327" s="553" t="str">
        <f>C352&amp;"-"&amp;C330&amp;"-"&amp;C332&amp;"-"&amp;C335</f>
        <v>IPP du référentiel-au choix-au choix-au choix</v>
      </c>
      <c r="C327" s="554"/>
      <c r="D327" s="65" t="str">
        <f>'Complet - Récapitulatif'!$H$9&amp;""&amp;"  :"</f>
        <v>Logiciel A  :</v>
      </c>
      <c r="E327" s="555" t="str">
        <f>'Complet - Récapitulatif'!$I$9</f>
        <v>Terminal Urgences</v>
      </c>
      <c r="F327" s="526"/>
      <c r="G327" s="527"/>
      <c r="H327" s="66" t="str">
        <f>'Complet - Récapitulatif'!$H$10&amp;""&amp;"  :"</f>
        <v>Logiciel B  :</v>
      </c>
      <c r="I327" s="596" t="str">
        <f>'Complet - Récapitulatif'!$I$10</f>
        <v>Logiciel facturation</v>
      </c>
      <c r="J327" s="526"/>
      <c r="K327" s="527"/>
      <c r="L327" s="67" t="str">
        <f>'Complet - Récapitulatif'!$H$11&amp;""&amp;"  :"</f>
        <v>Logiciel C  :</v>
      </c>
      <c r="M327" s="597" t="str">
        <f>'Complet - Récapitulatif'!$I$11</f>
        <v>Logiciel PMSI</v>
      </c>
      <c r="N327" s="526"/>
      <c r="O327" s="527"/>
      <c r="P327" s="68" t="str">
        <f>'Complet - Récapitulatif'!$H$12&amp;""&amp;"  :"</f>
        <v>Logiciel D  :</v>
      </c>
      <c r="Q327" s="525" t="str">
        <f>'Complet - Récapitulatif'!$I$12</f>
        <v>Logiciel Laboratoire</v>
      </c>
      <c r="R327" s="526"/>
      <c r="S327" s="527"/>
      <c r="T327" s="69" t="str">
        <f>'Complet - Récapitulatif'!$H$13&amp;""&amp;"  :"</f>
        <v>Logiciel E  :</v>
      </c>
      <c r="U327" s="598" t="str">
        <f>'Complet - Récapitulatif'!$I$13</f>
        <v>Logiciel Imagerie</v>
      </c>
      <c r="V327" s="526"/>
      <c r="W327" s="599"/>
      <c r="X327" s="10"/>
      <c r="Y327" s="10"/>
      <c r="Z327" s="10"/>
      <c r="AA327" s="10"/>
      <c r="AB327" s="10"/>
      <c r="AC327" s="10"/>
      <c r="AD327" s="10"/>
    </row>
    <row r="328" spans="1:30" ht="27.75" customHeight="1">
      <c r="A328" s="81"/>
      <c r="B328" s="289" t="s">
        <v>115</v>
      </c>
      <c r="C328" s="290" t="s">
        <v>116</v>
      </c>
      <c r="D328" s="291" t="s">
        <v>117</v>
      </c>
      <c r="E328" s="291" t="s">
        <v>118</v>
      </c>
      <c r="F328" s="292" t="s">
        <v>119</v>
      </c>
      <c r="G328" s="291" t="s">
        <v>120</v>
      </c>
      <c r="H328" s="293" t="s">
        <v>117</v>
      </c>
      <c r="I328" s="293" t="s">
        <v>118</v>
      </c>
      <c r="J328" s="293" t="s">
        <v>119</v>
      </c>
      <c r="K328" s="293" t="s">
        <v>120</v>
      </c>
      <c r="L328" s="294" t="s">
        <v>117</v>
      </c>
      <c r="M328" s="294" t="s">
        <v>118</v>
      </c>
      <c r="N328" s="294" t="s">
        <v>119</v>
      </c>
      <c r="O328" s="294" t="s">
        <v>120</v>
      </c>
      <c r="P328" s="295" t="s">
        <v>117</v>
      </c>
      <c r="Q328" s="296" t="s">
        <v>118</v>
      </c>
      <c r="R328" s="297" t="s">
        <v>119</v>
      </c>
      <c r="S328" s="297" t="s">
        <v>120</v>
      </c>
      <c r="T328" s="298" t="s">
        <v>117</v>
      </c>
      <c r="U328" s="298" t="s">
        <v>118</v>
      </c>
      <c r="V328" s="298" t="s">
        <v>119</v>
      </c>
      <c r="W328" s="299" t="s">
        <v>120</v>
      </c>
      <c r="X328" s="3"/>
      <c r="Y328" s="3"/>
      <c r="Z328" s="3"/>
      <c r="AA328" s="3"/>
      <c r="AB328" s="3"/>
      <c r="AC328" s="3"/>
      <c r="AD328" s="3"/>
    </row>
    <row r="329" spans="1:30" ht="16">
      <c r="A329" s="81"/>
      <c r="B329" s="307" t="s">
        <v>121</v>
      </c>
      <c r="C329" s="83" t="s">
        <v>197</v>
      </c>
      <c r="D329" s="84" t="s">
        <v>123</v>
      </c>
      <c r="E329" s="85" t="s">
        <v>124</v>
      </c>
      <c r="F329" s="86" t="str">
        <f t="shared" ref="F329:F355" si="53">IF(D329="Non Concerné","NC",IF(D329="Non supporté","NS",IF(E329="Non testé","NR",IF(E329="Intégration","OK",IF(E329="Echec","KO","-")))))</f>
        <v>NR</v>
      </c>
      <c r="G329" s="87"/>
      <c r="H329" s="84" t="s">
        <v>123</v>
      </c>
      <c r="I329" s="85" t="s">
        <v>124</v>
      </c>
      <c r="J329" s="86" t="str">
        <f t="shared" ref="J329:J355" si="54">IF(H329="Non Concerné","NC",IF(H329="Non supporté","NS",IF(I329="Non testé","NR",IF(I329="Intégration","OK",IF(I329="Echec","KO","-")))))</f>
        <v>NR</v>
      </c>
      <c r="K329" s="87"/>
      <c r="L329" s="84" t="s">
        <v>123</v>
      </c>
      <c r="M329" s="85" t="s">
        <v>124</v>
      </c>
      <c r="N329" s="86" t="str">
        <f t="shared" ref="N329:N355" si="55">IF(L329="Non Concerné","NC",IF(L329="Non supporté","NS",IF(M329="Non testé","NR",IF(M329="Intégration","OK",IF(M329="Echec","KO","-")))))</f>
        <v>NR</v>
      </c>
      <c r="O329" s="87"/>
      <c r="P329" s="84" t="s">
        <v>123</v>
      </c>
      <c r="Q329" s="85" t="s">
        <v>124</v>
      </c>
      <c r="R329" s="86" t="str">
        <f t="shared" ref="R329:R355" si="56">IF(P329="Non Concerné","NC",IF(P329="Non supporté","NS",IF(Q329="Non testé","NR",IF(Q329="Intégration","OK",IF(Q329="Echec","KO","-")))))</f>
        <v>NR</v>
      </c>
      <c r="S329" s="87"/>
      <c r="T329" s="84" t="s">
        <v>123</v>
      </c>
      <c r="U329" s="85" t="s">
        <v>124</v>
      </c>
      <c r="V329" s="86" t="str">
        <f t="shared" ref="V329:V355" si="57">IF(T329="Non Concerné","NC",IF(T329="Non supporté","NS",IF(U329="Non testé","NR",IF(U329="Intégration","OK",IF(U329="Echec","KO","-")))))</f>
        <v>NR</v>
      </c>
      <c r="W329" s="300"/>
      <c r="X329" s="3"/>
      <c r="Y329" s="3"/>
      <c r="Z329" s="3"/>
      <c r="AA329" s="3"/>
      <c r="AB329" s="3"/>
      <c r="AC329" s="3"/>
      <c r="AD329" s="3"/>
    </row>
    <row r="330" spans="1:30" ht="16">
      <c r="A330" s="81"/>
      <c r="B330" s="309" t="s">
        <v>125</v>
      </c>
      <c r="C330" s="90" t="s">
        <v>126</v>
      </c>
      <c r="D330" s="91" t="s">
        <v>123</v>
      </c>
      <c r="E330" s="92" t="s">
        <v>124</v>
      </c>
      <c r="F330" s="86" t="str">
        <f t="shared" si="53"/>
        <v>NR</v>
      </c>
      <c r="G330" s="93"/>
      <c r="H330" s="91" t="s">
        <v>123</v>
      </c>
      <c r="I330" s="92" t="s">
        <v>124</v>
      </c>
      <c r="J330" s="86" t="str">
        <f t="shared" si="54"/>
        <v>NR</v>
      </c>
      <c r="K330" s="93"/>
      <c r="L330" s="91" t="s">
        <v>123</v>
      </c>
      <c r="M330" s="92" t="s">
        <v>124</v>
      </c>
      <c r="N330" s="86" t="str">
        <f t="shared" si="55"/>
        <v>NR</v>
      </c>
      <c r="O330" s="93"/>
      <c r="P330" s="91" t="s">
        <v>123</v>
      </c>
      <c r="Q330" s="92" t="s">
        <v>124</v>
      </c>
      <c r="R330" s="86" t="str">
        <f t="shared" si="56"/>
        <v>NR</v>
      </c>
      <c r="S330" s="93"/>
      <c r="T330" s="91" t="s">
        <v>123</v>
      </c>
      <c r="U330" s="92" t="s">
        <v>124</v>
      </c>
      <c r="V330" s="86" t="str">
        <f t="shared" si="57"/>
        <v>NR</v>
      </c>
      <c r="W330" s="301"/>
      <c r="X330" s="3"/>
      <c r="Y330" s="3"/>
      <c r="Z330" s="3"/>
      <c r="AA330" s="3"/>
      <c r="AB330" s="3"/>
      <c r="AC330" s="3"/>
      <c r="AD330" s="3"/>
    </row>
    <row r="331" spans="1:30" ht="16">
      <c r="A331" s="81"/>
      <c r="B331" s="310" t="s">
        <v>127</v>
      </c>
      <c r="C331" s="96" t="s">
        <v>126</v>
      </c>
      <c r="D331" s="84" t="s">
        <v>123</v>
      </c>
      <c r="E331" s="85" t="s">
        <v>124</v>
      </c>
      <c r="F331" s="86" t="str">
        <f t="shared" si="53"/>
        <v>NR</v>
      </c>
      <c r="G331" s="97"/>
      <c r="H331" s="84" t="s">
        <v>123</v>
      </c>
      <c r="I331" s="85" t="s">
        <v>124</v>
      </c>
      <c r="J331" s="86" t="str">
        <f t="shared" si="54"/>
        <v>NR</v>
      </c>
      <c r="K331" s="97"/>
      <c r="L331" s="84" t="s">
        <v>123</v>
      </c>
      <c r="M331" s="85" t="s">
        <v>124</v>
      </c>
      <c r="N331" s="86" t="str">
        <f t="shared" si="55"/>
        <v>NR</v>
      </c>
      <c r="O331" s="97"/>
      <c r="P331" s="84" t="s">
        <v>123</v>
      </c>
      <c r="Q331" s="85" t="s">
        <v>124</v>
      </c>
      <c r="R331" s="86" t="str">
        <f t="shared" si="56"/>
        <v>NR</v>
      </c>
      <c r="S331" s="97"/>
      <c r="T331" s="84" t="s">
        <v>123</v>
      </c>
      <c r="U331" s="85" t="s">
        <v>124</v>
      </c>
      <c r="V331" s="86" t="str">
        <f t="shared" si="57"/>
        <v>NR</v>
      </c>
      <c r="W331" s="302"/>
      <c r="X331" s="3"/>
      <c r="Y331" s="3"/>
      <c r="Z331" s="3"/>
      <c r="AA331" s="3"/>
      <c r="AB331" s="3"/>
      <c r="AC331" s="3"/>
      <c r="AD331" s="3"/>
    </row>
    <row r="332" spans="1:30" ht="16">
      <c r="A332" s="81"/>
      <c r="B332" s="309" t="s">
        <v>128</v>
      </c>
      <c r="C332" s="90" t="s">
        <v>126</v>
      </c>
      <c r="D332" s="91" t="s">
        <v>123</v>
      </c>
      <c r="E332" s="92" t="s">
        <v>124</v>
      </c>
      <c r="F332" s="86" t="str">
        <f t="shared" si="53"/>
        <v>NR</v>
      </c>
      <c r="G332" s="93"/>
      <c r="H332" s="91" t="s">
        <v>123</v>
      </c>
      <c r="I332" s="92" t="s">
        <v>124</v>
      </c>
      <c r="J332" s="86" t="str">
        <f t="shared" si="54"/>
        <v>NR</v>
      </c>
      <c r="K332" s="93"/>
      <c r="L332" s="91" t="s">
        <v>123</v>
      </c>
      <c r="M332" s="92" t="s">
        <v>124</v>
      </c>
      <c r="N332" s="86" t="str">
        <f t="shared" si="55"/>
        <v>NR</v>
      </c>
      <c r="O332" s="93"/>
      <c r="P332" s="91" t="s">
        <v>123</v>
      </c>
      <c r="Q332" s="92" t="s">
        <v>124</v>
      </c>
      <c r="R332" s="86" t="str">
        <f t="shared" si="56"/>
        <v>NR</v>
      </c>
      <c r="S332" s="93"/>
      <c r="T332" s="91" t="s">
        <v>123</v>
      </c>
      <c r="U332" s="92" t="s">
        <v>124</v>
      </c>
      <c r="V332" s="86" t="str">
        <f t="shared" si="57"/>
        <v>NR</v>
      </c>
      <c r="W332" s="301"/>
      <c r="X332" s="3"/>
      <c r="Y332" s="3"/>
      <c r="Z332" s="3"/>
      <c r="AA332" s="3"/>
      <c r="AB332" s="3"/>
      <c r="AC332" s="3"/>
      <c r="AD332" s="3"/>
    </row>
    <row r="333" spans="1:30" ht="16">
      <c r="A333" s="81"/>
      <c r="B333" s="310" t="s">
        <v>129</v>
      </c>
      <c r="C333" s="96" t="s">
        <v>126</v>
      </c>
      <c r="D333" s="84" t="s">
        <v>123</v>
      </c>
      <c r="E333" s="85" t="s">
        <v>124</v>
      </c>
      <c r="F333" s="86" t="str">
        <f t="shared" si="53"/>
        <v>NR</v>
      </c>
      <c r="G333" s="97"/>
      <c r="H333" s="84" t="s">
        <v>123</v>
      </c>
      <c r="I333" s="85" t="s">
        <v>124</v>
      </c>
      <c r="J333" s="86" t="str">
        <f t="shared" si="54"/>
        <v>NR</v>
      </c>
      <c r="K333" s="97"/>
      <c r="L333" s="84" t="s">
        <v>123</v>
      </c>
      <c r="M333" s="85" t="s">
        <v>124</v>
      </c>
      <c r="N333" s="86" t="str">
        <f t="shared" si="55"/>
        <v>NR</v>
      </c>
      <c r="O333" s="97"/>
      <c r="P333" s="84" t="s">
        <v>123</v>
      </c>
      <c r="Q333" s="85" t="s">
        <v>124</v>
      </c>
      <c r="R333" s="86" t="str">
        <f t="shared" si="56"/>
        <v>NR</v>
      </c>
      <c r="S333" s="97"/>
      <c r="T333" s="84" t="s">
        <v>123</v>
      </c>
      <c r="U333" s="85" t="s">
        <v>124</v>
      </c>
      <c r="V333" s="86" t="str">
        <f t="shared" si="57"/>
        <v>NR</v>
      </c>
      <c r="W333" s="302"/>
      <c r="X333" s="3"/>
      <c r="Y333" s="3"/>
      <c r="Z333" s="3"/>
      <c r="AA333" s="3"/>
      <c r="AB333" s="3"/>
      <c r="AC333" s="3"/>
      <c r="AD333" s="3"/>
    </row>
    <row r="334" spans="1:30" ht="16">
      <c r="A334" s="81"/>
      <c r="B334" s="309" t="s">
        <v>130</v>
      </c>
      <c r="C334" s="90" t="s">
        <v>126</v>
      </c>
      <c r="D334" s="91" t="s">
        <v>123</v>
      </c>
      <c r="E334" s="92" t="s">
        <v>124</v>
      </c>
      <c r="F334" s="86" t="str">
        <f t="shared" si="53"/>
        <v>NR</v>
      </c>
      <c r="G334" s="93"/>
      <c r="H334" s="91" t="s">
        <v>123</v>
      </c>
      <c r="I334" s="92" t="s">
        <v>124</v>
      </c>
      <c r="J334" s="86" t="str">
        <f t="shared" si="54"/>
        <v>NR</v>
      </c>
      <c r="K334" s="93"/>
      <c r="L334" s="91" t="s">
        <v>123</v>
      </c>
      <c r="M334" s="92" t="s">
        <v>124</v>
      </c>
      <c r="N334" s="86" t="str">
        <f t="shared" si="55"/>
        <v>NR</v>
      </c>
      <c r="O334" s="93"/>
      <c r="P334" s="91" t="s">
        <v>123</v>
      </c>
      <c r="Q334" s="92" t="s">
        <v>124</v>
      </c>
      <c r="R334" s="86" t="str">
        <f t="shared" si="56"/>
        <v>NR</v>
      </c>
      <c r="S334" s="93"/>
      <c r="T334" s="91" t="s">
        <v>123</v>
      </c>
      <c r="U334" s="92" t="s">
        <v>124</v>
      </c>
      <c r="V334" s="86" t="str">
        <f t="shared" si="57"/>
        <v>NR</v>
      </c>
      <c r="W334" s="301"/>
      <c r="X334" s="3"/>
      <c r="Y334" s="3"/>
      <c r="Z334" s="3"/>
      <c r="AA334" s="3"/>
      <c r="AB334" s="3"/>
      <c r="AC334" s="3"/>
      <c r="AD334" s="3"/>
    </row>
    <row r="335" spans="1:30" ht="16">
      <c r="A335" s="81"/>
      <c r="B335" s="310" t="s">
        <v>131</v>
      </c>
      <c r="C335" s="96" t="s">
        <v>126</v>
      </c>
      <c r="D335" s="84" t="s">
        <v>123</v>
      </c>
      <c r="E335" s="85" t="s">
        <v>124</v>
      </c>
      <c r="F335" s="86" t="str">
        <f t="shared" si="53"/>
        <v>NR</v>
      </c>
      <c r="G335" s="97"/>
      <c r="H335" s="84" t="s">
        <v>123</v>
      </c>
      <c r="I335" s="85" t="s">
        <v>124</v>
      </c>
      <c r="J335" s="86" t="str">
        <f t="shared" si="54"/>
        <v>NR</v>
      </c>
      <c r="K335" s="97"/>
      <c r="L335" s="84" t="s">
        <v>123</v>
      </c>
      <c r="M335" s="85" t="s">
        <v>124</v>
      </c>
      <c r="N335" s="86" t="str">
        <f t="shared" si="55"/>
        <v>NR</v>
      </c>
      <c r="O335" s="97"/>
      <c r="P335" s="84" t="s">
        <v>123</v>
      </c>
      <c r="Q335" s="85" t="s">
        <v>124</v>
      </c>
      <c r="R335" s="86" t="str">
        <f t="shared" si="56"/>
        <v>NR</v>
      </c>
      <c r="S335" s="97"/>
      <c r="T335" s="84" t="s">
        <v>123</v>
      </c>
      <c r="U335" s="85" t="s">
        <v>124</v>
      </c>
      <c r="V335" s="86" t="str">
        <f t="shared" si="57"/>
        <v>NR</v>
      </c>
      <c r="W335" s="302"/>
      <c r="X335" s="3"/>
      <c r="Y335" s="3"/>
      <c r="Z335" s="3"/>
      <c r="AA335" s="3"/>
      <c r="AB335" s="3"/>
      <c r="AC335" s="3"/>
      <c r="AD335" s="3"/>
    </row>
    <row r="336" spans="1:30" ht="16">
      <c r="A336" s="81"/>
      <c r="B336" s="309" t="s">
        <v>132</v>
      </c>
      <c r="C336" s="90" t="s">
        <v>198</v>
      </c>
      <c r="D336" s="91" t="s">
        <v>123</v>
      </c>
      <c r="E336" s="92" t="s">
        <v>124</v>
      </c>
      <c r="F336" s="86" t="str">
        <f t="shared" si="53"/>
        <v>NR</v>
      </c>
      <c r="G336" s="93"/>
      <c r="H336" s="91" t="s">
        <v>123</v>
      </c>
      <c r="I336" s="92" t="s">
        <v>124</v>
      </c>
      <c r="J336" s="86" t="str">
        <f t="shared" si="54"/>
        <v>NR</v>
      </c>
      <c r="K336" s="93"/>
      <c r="L336" s="91" t="s">
        <v>123</v>
      </c>
      <c r="M336" s="92" t="s">
        <v>124</v>
      </c>
      <c r="N336" s="86" t="str">
        <f t="shared" si="55"/>
        <v>NR</v>
      </c>
      <c r="O336" s="93"/>
      <c r="P336" s="91" t="s">
        <v>123</v>
      </c>
      <c r="Q336" s="92" t="s">
        <v>124</v>
      </c>
      <c r="R336" s="86" t="str">
        <f t="shared" si="56"/>
        <v>NR</v>
      </c>
      <c r="S336" s="93"/>
      <c r="T336" s="91" t="s">
        <v>123</v>
      </c>
      <c r="U336" s="92" t="s">
        <v>124</v>
      </c>
      <c r="V336" s="86" t="str">
        <f t="shared" si="57"/>
        <v>NR</v>
      </c>
      <c r="W336" s="301"/>
      <c r="X336" s="3"/>
      <c r="Y336" s="3"/>
      <c r="Z336" s="3"/>
      <c r="AA336" s="3"/>
      <c r="AB336" s="3"/>
      <c r="AC336" s="3"/>
      <c r="AD336" s="3"/>
    </row>
    <row r="337" spans="1:30" ht="16">
      <c r="A337" s="81"/>
      <c r="B337" s="310" t="s">
        <v>134</v>
      </c>
      <c r="C337" s="96" t="s">
        <v>126</v>
      </c>
      <c r="D337" s="84" t="s">
        <v>123</v>
      </c>
      <c r="E337" s="85" t="s">
        <v>124</v>
      </c>
      <c r="F337" s="86" t="str">
        <f t="shared" si="53"/>
        <v>NR</v>
      </c>
      <c r="G337" s="97"/>
      <c r="H337" s="84" t="s">
        <v>123</v>
      </c>
      <c r="I337" s="85" t="s">
        <v>124</v>
      </c>
      <c r="J337" s="86" t="str">
        <f t="shared" si="54"/>
        <v>NR</v>
      </c>
      <c r="K337" s="97"/>
      <c r="L337" s="84" t="s">
        <v>123</v>
      </c>
      <c r="M337" s="85" t="s">
        <v>124</v>
      </c>
      <c r="N337" s="86" t="str">
        <f t="shared" si="55"/>
        <v>NR</v>
      </c>
      <c r="O337" s="97"/>
      <c r="P337" s="84" t="s">
        <v>123</v>
      </c>
      <c r="Q337" s="85" t="s">
        <v>124</v>
      </c>
      <c r="R337" s="86" t="str">
        <f t="shared" si="56"/>
        <v>NR</v>
      </c>
      <c r="S337" s="97"/>
      <c r="T337" s="84" t="s">
        <v>123</v>
      </c>
      <c r="U337" s="85" t="s">
        <v>124</v>
      </c>
      <c r="V337" s="86" t="str">
        <f t="shared" si="57"/>
        <v>NR</v>
      </c>
      <c r="W337" s="302"/>
      <c r="X337" s="3"/>
      <c r="Y337" s="3"/>
      <c r="Z337" s="3"/>
      <c r="AA337" s="3"/>
      <c r="AB337" s="3"/>
      <c r="AC337" s="3"/>
      <c r="AD337" s="3"/>
    </row>
    <row r="338" spans="1:30" ht="16">
      <c r="A338" s="81"/>
      <c r="B338" s="309" t="s">
        <v>135</v>
      </c>
      <c r="C338" s="90" t="s">
        <v>126</v>
      </c>
      <c r="D338" s="91" t="s">
        <v>123</v>
      </c>
      <c r="E338" s="92" t="s">
        <v>124</v>
      </c>
      <c r="F338" s="86" t="str">
        <f t="shared" si="53"/>
        <v>NR</v>
      </c>
      <c r="G338" s="93"/>
      <c r="H338" s="91" t="s">
        <v>123</v>
      </c>
      <c r="I338" s="92" t="s">
        <v>124</v>
      </c>
      <c r="J338" s="86" t="str">
        <f t="shared" si="54"/>
        <v>NR</v>
      </c>
      <c r="K338" s="93"/>
      <c r="L338" s="91" t="s">
        <v>123</v>
      </c>
      <c r="M338" s="92" t="s">
        <v>124</v>
      </c>
      <c r="N338" s="86" t="str">
        <f t="shared" si="55"/>
        <v>NR</v>
      </c>
      <c r="O338" s="93"/>
      <c r="P338" s="91" t="s">
        <v>123</v>
      </c>
      <c r="Q338" s="92" t="s">
        <v>124</v>
      </c>
      <c r="R338" s="86" t="str">
        <f t="shared" si="56"/>
        <v>NR</v>
      </c>
      <c r="S338" s="93"/>
      <c r="T338" s="91" t="s">
        <v>123</v>
      </c>
      <c r="U338" s="92" t="s">
        <v>124</v>
      </c>
      <c r="V338" s="86" t="str">
        <f t="shared" si="57"/>
        <v>NR</v>
      </c>
      <c r="W338" s="301"/>
      <c r="X338" s="3"/>
      <c r="Y338" s="3"/>
      <c r="Z338" s="3"/>
      <c r="AA338" s="3"/>
      <c r="AB338" s="3"/>
      <c r="AC338" s="3"/>
      <c r="AD338" s="3"/>
    </row>
    <row r="339" spans="1:30" ht="16">
      <c r="A339" s="81"/>
      <c r="B339" s="310" t="s">
        <v>136</v>
      </c>
      <c r="C339" s="96" t="s">
        <v>126</v>
      </c>
      <c r="D339" s="84" t="s">
        <v>123</v>
      </c>
      <c r="E339" s="85" t="s">
        <v>124</v>
      </c>
      <c r="F339" s="86" t="str">
        <f t="shared" si="53"/>
        <v>NR</v>
      </c>
      <c r="G339" s="97"/>
      <c r="H339" s="84" t="s">
        <v>123</v>
      </c>
      <c r="I339" s="85" t="s">
        <v>124</v>
      </c>
      <c r="J339" s="86" t="str">
        <f t="shared" si="54"/>
        <v>NR</v>
      </c>
      <c r="K339" s="97"/>
      <c r="L339" s="84" t="s">
        <v>123</v>
      </c>
      <c r="M339" s="85" t="s">
        <v>124</v>
      </c>
      <c r="N339" s="86" t="str">
        <f t="shared" si="55"/>
        <v>NR</v>
      </c>
      <c r="O339" s="97"/>
      <c r="P339" s="84" t="s">
        <v>123</v>
      </c>
      <c r="Q339" s="85" t="s">
        <v>124</v>
      </c>
      <c r="R339" s="86" t="str">
        <f t="shared" si="56"/>
        <v>NR</v>
      </c>
      <c r="S339" s="97"/>
      <c r="T339" s="84" t="s">
        <v>123</v>
      </c>
      <c r="U339" s="85" t="s">
        <v>124</v>
      </c>
      <c r="V339" s="86" t="str">
        <f t="shared" si="57"/>
        <v>NR</v>
      </c>
      <c r="W339" s="302"/>
      <c r="X339" s="3"/>
      <c r="Y339" s="3"/>
      <c r="Z339" s="3"/>
      <c r="AA339" s="3"/>
      <c r="AB339" s="3"/>
      <c r="AC339" s="3"/>
      <c r="AD339" s="3"/>
    </row>
    <row r="340" spans="1:30" ht="16">
      <c r="A340" s="81"/>
      <c r="B340" s="309" t="s">
        <v>137</v>
      </c>
      <c r="C340" s="90" t="s">
        <v>126</v>
      </c>
      <c r="D340" s="91" t="s">
        <v>123</v>
      </c>
      <c r="E340" s="92" t="s">
        <v>124</v>
      </c>
      <c r="F340" s="86" t="str">
        <f t="shared" si="53"/>
        <v>NR</v>
      </c>
      <c r="G340" s="93"/>
      <c r="H340" s="91" t="s">
        <v>123</v>
      </c>
      <c r="I340" s="92" t="s">
        <v>124</v>
      </c>
      <c r="J340" s="86" t="str">
        <f t="shared" si="54"/>
        <v>NR</v>
      </c>
      <c r="K340" s="93"/>
      <c r="L340" s="91" t="s">
        <v>123</v>
      </c>
      <c r="M340" s="92" t="s">
        <v>124</v>
      </c>
      <c r="N340" s="86" t="str">
        <f t="shared" si="55"/>
        <v>NR</v>
      </c>
      <c r="O340" s="93"/>
      <c r="P340" s="91" t="s">
        <v>123</v>
      </c>
      <c r="Q340" s="92" t="s">
        <v>124</v>
      </c>
      <c r="R340" s="86" t="str">
        <f t="shared" si="56"/>
        <v>NR</v>
      </c>
      <c r="S340" s="93"/>
      <c r="T340" s="91" t="s">
        <v>123</v>
      </c>
      <c r="U340" s="92" t="s">
        <v>124</v>
      </c>
      <c r="V340" s="86" t="str">
        <f t="shared" si="57"/>
        <v>NR</v>
      </c>
      <c r="W340" s="301"/>
      <c r="X340" s="3"/>
      <c r="Y340" s="3"/>
      <c r="Z340" s="3"/>
      <c r="AA340" s="3"/>
      <c r="AB340" s="3"/>
      <c r="AC340" s="3"/>
      <c r="AD340" s="3"/>
    </row>
    <row r="341" spans="1:30" ht="16">
      <c r="A341" s="81"/>
      <c r="B341" s="310" t="s">
        <v>138</v>
      </c>
      <c r="C341" s="96" t="s">
        <v>126</v>
      </c>
      <c r="D341" s="84" t="s">
        <v>123</v>
      </c>
      <c r="E341" s="85" t="s">
        <v>124</v>
      </c>
      <c r="F341" s="86" t="str">
        <f t="shared" si="53"/>
        <v>NR</v>
      </c>
      <c r="G341" s="97"/>
      <c r="H341" s="84" t="s">
        <v>123</v>
      </c>
      <c r="I341" s="85" t="s">
        <v>124</v>
      </c>
      <c r="J341" s="86" t="str">
        <f t="shared" si="54"/>
        <v>NR</v>
      </c>
      <c r="K341" s="97"/>
      <c r="L341" s="84" t="s">
        <v>123</v>
      </c>
      <c r="M341" s="85" t="s">
        <v>124</v>
      </c>
      <c r="N341" s="86" t="str">
        <f t="shared" si="55"/>
        <v>NR</v>
      </c>
      <c r="O341" s="97"/>
      <c r="P341" s="84" t="s">
        <v>123</v>
      </c>
      <c r="Q341" s="85" t="s">
        <v>124</v>
      </c>
      <c r="R341" s="86" t="str">
        <f t="shared" si="56"/>
        <v>NR</v>
      </c>
      <c r="S341" s="97"/>
      <c r="T341" s="84" t="s">
        <v>123</v>
      </c>
      <c r="U341" s="85" t="s">
        <v>124</v>
      </c>
      <c r="V341" s="86" t="str">
        <f t="shared" si="57"/>
        <v>NR</v>
      </c>
      <c r="W341" s="302"/>
      <c r="X341" s="3"/>
      <c r="Y341" s="3"/>
      <c r="Z341" s="3"/>
      <c r="AA341" s="3"/>
      <c r="AB341" s="3"/>
      <c r="AC341" s="3"/>
      <c r="AD341" s="3"/>
    </row>
    <row r="342" spans="1:30" ht="16">
      <c r="A342" s="81"/>
      <c r="B342" s="309" t="s">
        <v>139</v>
      </c>
      <c r="C342" s="90" t="s">
        <v>126</v>
      </c>
      <c r="D342" s="91" t="s">
        <v>123</v>
      </c>
      <c r="E342" s="92" t="s">
        <v>124</v>
      </c>
      <c r="F342" s="86" t="str">
        <f t="shared" si="53"/>
        <v>NR</v>
      </c>
      <c r="G342" s="93"/>
      <c r="H342" s="91" t="s">
        <v>123</v>
      </c>
      <c r="I342" s="92" t="s">
        <v>124</v>
      </c>
      <c r="J342" s="86" t="str">
        <f t="shared" si="54"/>
        <v>NR</v>
      </c>
      <c r="K342" s="93"/>
      <c r="L342" s="91" t="s">
        <v>123</v>
      </c>
      <c r="M342" s="92" t="s">
        <v>124</v>
      </c>
      <c r="N342" s="86" t="str">
        <f t="shared" si="55"/>
        <v>NR</v>
      </c>
      <c r="O342" s="93"/>
      <c r="P342" s="91" t="s">
        <v>123</v>
      </c>
      <c r="Q342" s="92" t="s">
        <v>124</v>
      </c>
      <c r="R342" s="86" t="str">
        <f t="shared" si="56"/>
        <v>NR</v>
      </c>
      <c r="S342" s="93"/>
      <c r="T342" s="91" t="s">
        <v>123</v>
      </c>
      <c r="U342" s="92" t="s">
        <v>124</v>
      </c>
      <c r="V342" s="86" t="str">
        <f t="shared" si="57"/>
        <v>NR</v>
      </c>
      <c r="W342" s="301"/>
      <c r="X342" s="3"/>
      <c r="Y342" s="3"/>
      <c r="Z342" s="3"/>
      <c r="AA342" s="3"/>
      <c r="AB342" s="3"/>
      <c r="AC342" s="3"/>
      <c r="AD342" s="3"/>
    </row>
    <row r="343" spans="1:30" ht="16">
      <c r="A343" s="81"/>
      <c r="B343" s="95" t="s">
        <v>140</v>
      </c>
      <c r="C343" s="96" t="s">
        <v>126</v>
      </c>
      <c r="D343" s="84" t="s">
        <v>123</v>
      </c>
      <c r="E343" s="85" t="s">
        <v>124</v>
      </c>
      <c r="F343" s="86" t="str">
        <f t="shared" si="53"/>
        <v>NR</v>
      </c>
      <c r="G343" s="97"/>
      <c r="H343" s="84" t="s">
        <v>123</v>
      </c>
      <c r="I343" s="85" t="s">
        <v>124</v>
      </c>
      <c r="J343" s="86" t="str">
        <f t="shared" si="54"/>
        <v>NR</v>
      </c>
      <c r="K343" s="97"/>
      <c r="L343" s="84" t="s">
        <v>123</v>
      </c>
      <c r="M343" s="85" t="s">
        <v>124</v>
      </c>
      <c r="N343" s="86" t="str">
        <f t="shared" si="55"/>
        <v>NR</v>
      </c>
      <c r="O343" s="97"/>
      <c r="P343" s="84" t="s">
        <v>123</v>
      </c>
      <c r="Q343" s="85" t="s">
        <v>124</v>
      </c>
      <c r="R343" s="86" t="str">
        <f t="shared" si="56"/>
        <v>NR</v>
      </c>
      <c r="S343" s="97"/>
      <c r="T343" s="84" t="s">
        <v>123</v>
      </c>
      <c r="U343" s="85" t="s">
        <v>124</v>
      </c>
      <c r="V343" s="86" t="str">
        <f t="shared" si="57"/>
        <v>NR</v>
      </c>
      <c r="W343" s="302"/>
      <c r="X343" s="3"/>
      <c r="Y343" s="3"/>
      <c r="Z343" s="3"/>
      <c r="AA343" s="3"/>
      <c r="AB343" s="3"/>
      <c r="AC343" s="3"/>
      <c r="AD343" s="3"/>
    </row>
    <row r="344" spans="1:30" ht="16">
      <c r="A344" s="81"/>
      <c r="B344" s="89" t="s">
        <v>141</v>
      </c>
      <c r="C344" s="90" t="s">
        <v>126</v>
      </c>
      <c r="D344" s="91" t="s">
        <v>123</v>
      </c>
      <c r="E344" s="92" t="s">
        <v>124</v>
      </c>
      <c r="F344" s="86" t="str">
        <f t="shared" si="53"/>
        <v>NR</v>
      </c>
      <c r="G344" s="93"/>
      <c r="H344" s="91" t="s">
        <v>123</v>
      </c>
      <c r="I344" s="92" t="s">
        <v>124</v>
      </c>
      <c r="J344" s="86" t="str">
        <f t="shared" si="54"/>
        <v>NR</v>
      </c>
      <c r="K344" s="93"/>
      <c r="L344" s="91" t="s">
        <v>123</v>
      </c>
      <c r="M344" s="92" t="s">
        <v>124</v>
      </c>
      <c r="N344" s="86" t="str">
        <f t="shared" si="55"/>
        <v>NR</v>
      </c>
      <c r="O344" s="93"/>
      <c r="P344" s="91" t="s">
        <v>123</v>
      </c>
      <c r="Q344" s="92" t="s">
        <v>124</v>
      </c>
      <c r="R344" s="86" t="str">
        <f t="shared" si="56"/>
        <v>NR</v>
      </c>
      <c r="S344" s="93"/>
      <c r="T344" s="91" t="s">
        <v>123</v>
      </c>
      <c r="U344" s="92" t="s">
        <v>124</v>
      </c>
      <c r="V344" s="86" t="str">
        <f t="shared" si="57"/>
        <v>NR</v>
      </c>
      <c r="W344" s="301"/>
      <c r="X344" s="3"/>
      <c r="Y344" s="3"/>
      <c r="Z344" s="3"/>
      <c r="AA344" s="3"/>
      <c r="AB344" s="3"/>
      <c r="AC344" s="3"/>
      <c r="AD344" s="3"/>
    </row>
    <row r="345" spans="1:30" ht="16">
      <c r="A345" s="81"/>
      <c r="B345" s="95" t="s">
        <v>142</v>
      </c>
      <c r="C345" s="96" t="s">
        <v>126</v>
      </c>
      <c r="D345" s="84" t="s">
        <v>123</v>
      </c>
      <c r="E345" s="85" t="s">
        <v>124</v>
      </c>
      <c r="F345" s="86" t="str">
        <f t="shared" si="53"/>
        <v>NR</v>
      </c>
      <c r="G345" s="97"/>
      <c r="H345" s="84" t="s">
        <v>123</v>
      </c>
      <c r="I345" s="85" t="s">
        <v>124</v>
      </c>
      <c r="J345" s="86" t="str">
        <f t="shared" si="54"/>
        <v>NR</v>
      </c>
      <c r="K345" s="97"/>
      <c r="L345" s="84" t="s">
        <v>123</v>
      </c>
      <c r="M345" s="85" t="s">
        <v>124</v>
      </c>
      <c r="N345" s="86" t="str">
        <f t="shared" si="55"/>
        <v>NR</v>
      </c>
      <c r="O345" s="97"/>
      <c r="P345" s="84" t="s">
        <v>123</v>
      </c>
      <c r="Q345" s="85" t="s">
        <v>124</v>
      </c>
      <c r="R345" s="86" t="str">
        <f t="shared" si="56"/>
        <v>NR</v>
      </c>
      <c r="S345" s="97"/>
      <c r="T345" s="84" t="s">
        <v>123</v>
      </c>
      <c r="U345" s="85" t="s">
        <v>124</v>
      </c>
      <c r="V345" s="86" t="str">
        <f t="shared" si="57"/>
        <v>NR</v>
      </c>
      <c r="W345" s="302"/>
      <c r="X345" s="3"/>
      <c r="Y345" s="3"/>
      <c r="Z345" s="3"/>
      <c r="AA345" s="3"/>
      <c r="AB345" s="3"/>
      <c r="AC345" s="3"/>
      <c r="AD345" s="3"/>
    </row>
    <row r="346" spans="1:30" ht="16">
      <c r="A346" s="81"/>
      <c r="B346" s="89" t="s">
        <v>143</v>
      </c>
      <c r="C346" s="90" t="s">
        <v>126</v>
      </c>
      <c r="D346" s="91" t="s">
        <v>123</v>
      </c>
      <c r="E346" s="92" t="s">
        <v>124</v>
      </c>
      <c r="F346" s="86" t="str">
        <f t="shared" si="53"/>
        <v>NR</v>
      </c>
      <c r="G346" s="93"/>
      <c r="H346" s="91" t="s">
        <v>123</v>
      </c>
      <c r="I346" s="92" t="s">
        <v>124</v>
      </c>
      <c r="J346" s="86" t="str">
        <f t="shared" si="54"/>
        <v>NR</v>
      </c>
      <c r="K346" s="93"/>
      <c r="L346" s="91" t="s">
        <v>123</v>
      </c>
      <c r="M346" s="92" t="s">
        <v>124</v>
      </c>
      <c r="N346" s="86" t="str">
        <f t="shared" si="55"/>
        <v>NR</v>
      </c>
      <c r="O346" s="93"/>
      <c r="P346" s="91" t="s">
        <v>123</v>
      </c>
      <c r="Q346" s="92" t="s">
        <v>124</v>
      </c>
      <c r="R346" s="86" t="str">
        <f t="shared" si="56"/>
        <v>NR</v>
      </c>
      <c r="S346" s="93"/>
      <c r="T346" s="91" t="s">
        <v>123</v>
      </c>
      <c r="U346" s="92" t="s">
        <v>124</v>
      </c>
      <c r="V346" s="86" t="str">
        <f t="shared" si="57"/>
        <v>NR</v>
      </c>
      <c r="W346" s="301"/>
      <c r="X346" s="3"/>
      <c r="Y346" s="3"/>
      <c r="Z346" s="3"/>
      <c r="AA346" s="3"/>
      <c r="AB346" s="3"/>
      <c r="AC346" s="3"/>
      <c r="AD346" s="3"/>
    </row>
    <row r="347" spans="1:30" ht="16">
      <c r="A347" s="81"/>
      <c r="B347" s="95" t="s">
        <v>144</v>
      </c>
      <c r="C347" s="96" t="s">
        <v>126</v>
      </c>
      <c r="D347" s="84" t="s">
        <v>123</v>
      </c>
      <c r="E347" s="85" t="s">
        <v>124</v>
      </c>
      <c r="F347" s="86" t="str">
        <f t="shared" si="53"/>
        <v>NR</v>
      </c>
      <c r="G347" s="97"/>
      <c r="H347" s="84" t="s">
        <v>123</v>
      </c>
      <c r="I347" s="85" t="s">
        <v>124</v>
      </c>
      <c r="J347" s="86" t="str">
        <f t="shared" si="54"/>
        <v>NR</v>
      </c>
      <c r="K347" s="97"/>
      <c r="L347" s="84" t="s">
        <v>123</v>
      </c>
      <c r="M347" s="85" t="s">
        <v>124</v>
      </c>
      <c r="N347" s="86" t="str">
        <f t="shared" si="55"/>
        <v>NR</v>
      </c>
      <c r="O347" s="97"/>
      <c r="P347" s="84" t="s">
        <v>123</v>
      </c>
      <c r="Q347" s="85" t="s">
        <v>124</v>
      </c>
      <c r="R347" s="86" t="str">
        <f t="shared" si="56"/>
        <v>NR</v>
      </c>
      <c r="S347" s="97"/>
      <c r="T347" s="84" t="s">
        <v>123</v>
      </c>
      <c r="U347" s="85" t="s">
        <v>124</v>
      </c>
      <c r="V347" s="86" t="str">
        <f t="shared" si="57"/>
        <v>NR</v>
      </c>
      <c r="W347" s="302"/>
      <c r="X347" s="3"/>
      <c r="Y347" s="3"/>
      <c r="Z347" s="3"/>
      <c r="AA347" s="3"/>
      <c r="AB347" s="3"/>
      <c r="AC347" s="3"/>
      <c r="AD347" s="3"/>
    </row>
    <row r="348" spans="1:30" ht="16">
      <c r="A348" s="81"/>
      <c r="B348" s="89" t="s">
        <v>145</v>
      </c>
      <c r="C348" s="90" t="s">
        <v>126</v>
      </c>
      <c r="D348" s="91" t="s">
        <v>123</v>
      </c>
      <c r="E348" s="92" t="s">
        <v>124</v>
      </c>
      <c r="F348" s="86" t="str">
        <f t="shared" si="53"/>
        <v>NR</v>
      </c>
      <c r="G348" s="90"/>
      <c r="H348" s="91" t="s">
        <v>123</v>
      </c>
      <c r="I348" s="92" t="s">
        <v>124</v>
      </c>
      <c r="J348" s="86" t="str">
        <f t="shared" si="54"/>
        <v>NR</v>
      </c>
      <c r="K348" s="90"/>
      <c r="L348" s="91" t="s">
        <v>123</v>
      </c>
      <c r="M348" s="92" t="s">
        <v>124</v>
      </c>
      <c r="N348" s="86" t="str">
        <f t="shared" si="55"/>
        <v>NR</v>
      </c>
      <c r="O348" s="90"/>
      <c r="P348" s="91" t="s">
        <v>123</v>
      </c>
      <c r="Q348" s="92" t="s">
        <v>124</v>
      </c>
      <c r="R348" s="86" t="str">
        <f t="shared" si="56"/>
        <v>NR</v>
      </c>
      <c r="S348" s="90"/>
      <c r="T348" s="91" t="s">
        <v>123</v>
      </c>
      <c r="U348" s="92" t="s">
        <v>124</v>
      </c>
      <c r="V348" s="86" t="str">
        <f t="shared" si="57"/>
        <v>NR</v>
      </c>
      <c r="W348" s="301"/>
      <c r="X348" s="3"/>
      <c r="Y348" s="3"/>
      <c r="Z348" s="3"/>
      <c r="AA348" s="3"/>
      <c r="AB348" s="3"/>
      <c r="AC348" s="3"/>
      <c r="AD348" s="3"/>
    </row>
    <row r="349" spans="1:30" ht="16">
      <c r="A349" s="81"/>
      <c r="B349" s="95" t="s">
        <v>146</v>
      </c>
      <c r="C349" s="96" t="s">
        <v>126</v>
      </c>
      <c r="D349" s="84" t="s">
        <v>123</v>
      </c>
      <c r="E349" s="85" t="s">
        <v>124</v>
      </c>
      <c r="F349" s="86" t="str">
        <f t="shared" si="53"/>
        <v>NR</v>
      </c>
      <c r="G349" s="100"/>
      <c r="H349" s="84" t="s">
        <v>123</v>
      </c>
      <c r="I349" s="85" t="s">
        <v>124</v>
      </c>
      <c r="J349" s="86" t="str">
        <f t="shared" si="54"/>
        <v>NR</v>
      </c>
      <c r="K349" s="100"/>
      <c r="L349" s="84" t="s">
        <v>123</v>
      </c>
      <c r="M349" s="85" t="s">
        <v>124</v>
      </c>
      <c r="N349" s="86" t="str">
        <f t="shared" si="55"/>
        <v>NR</v>
      </c>
      <c r="O349" s="100"/>
      <c r="P349" s="84" t="s">
        <v>123</v>
      </c>
      <c r="Q349" s="85" t="s">
        <v>124</v>
      </c>
      <c r="R349" s="86" t="str">
        <f t="shared" si="56"/>
        <v>NR</v>
      </c>
      <c r="S349" s="100"/>
      <c r="T349" s="84" t="s">
        <v>123</v>
      </c>
      <c r="U349" s="85" t="s">
        <v>124</v>
      </c>
      <c r="V349" s="86" t="str">
        <f t="shared" si="57"/>
        <v>NR</v>
      </c>
      <c r="W349" s="302"/>
      <c r="X349" s="3"/>
      <c r="Y349" s="3"/>
      <c r="Z349" s="3"/>
      <c r="AA349" s="3"/>
      <c r="AB349" s="3"/>
      <c r="AC349" s="3"/>
      <c r="AD349" s="3"/>
    </row>
    <row r="350" spans="1:30" ht="16">
      <c r="A350" s="81"/>
      <c r="B350" s="89" t="s">
        <v>147</v>
      </c>
      <c r="C350" s="101" t="s">
        <v>148</v>
      </c>
      <c r="D350" s="102" t="s">
        <v>149</v>
      </c>
      <c r="E350" s="103" t="s">
        <v>150</v>
      </c>
      <c r="F350" s="86" t="str">
        <f t="shared" si="53"/>
        <v>NC</v>
      </c>
      <c r="G350" s="93"/>
      <c r="H350" s="102" t="s">
        <v>149</v>
      </c>
      <c r="I350" s="103" t="s">
        <v>150</v>
      </c>
      <c r="J350" s="86" t="str">
        <f t="shared" si="54"/>
        <v>NC</v>
      </c>
      <c r="K350" s="93"/>
      <c r="L350" s="102" t="s">
        <v>149</v>
      </c>
      <c r="M350" s="103" t="s">
        <v>150</v>
      </c>
      <c r="N350" s="86" t="str">
        <f t="shared" si="55"/>
        <v>NC</v>
      </c>
      <c r="O350" s="93"/>
      <c r="P350" s="102" t="s">
        <v>149</v>
      </c>
      <c r="Q350" s="103" t="s">
        <v>150</v>
      </c>
      <c r="R350" s="86" t="str">
        <f t="shared" si="56"/>
        <v>NC</v>
      </c>
      <c r="S350" s="93"/>
      <c r="T350" s="102" t="s">
        <v>149</v>
      </c>
      <c r="U350" s="103" t="s">
        <v>150</v>
      </c>
      <c r="V350" s="86" t="str">
        <f t="shared" si="57"/>
        <v>NC</v>
      </c>
      <c r="W350" s="301"/>
      <c r="X350" s="3"/>
      <c r="Y350" s="3"/>
      <c r="Z350" s="3"/>
      <c r="AA350" s="3"/>
      <c r="AB350" s="3"/>
      <c r="AC350" s="3"/>
      <c r="AD350" s="3"/>
    </row>
    <row r="351" spans="1:30" ht="16">
      <c r="A351" s="81"/>
      <c r="B351" s="95" t="s">
        <v>151</v>
      </c>
      <c r="C351" s="100" t="s">
        <v>152</v>
      </c>
      <c r="D351" s="104" t="s">
        <v>149</v>
      </c>
      <c r="E351" s="85" t="s">
        <v>149</v>
      </c>
      <c r="F351" s="86" t="str">
        <f t="shared" si="53"/>
        <v>NC</v>
      </c>
      <c r="G351" s="97"/>
      <c r="H351" s="104" t="s">
        <v>149</v>
      </c>
      <c r="I351" s="85" t="s">
        <v>149</v>
      </c>
      <c r="J351" s="86" t="str">
        <f t="shared" si="54"/>
        <v>NC</v>
      </c>
      <c r="K351" s="97"/>
      <c r="L351" s="104" t="s">
        <v>149</v>
      </c>
      <c r="M351" s="85" t="s">
        <v>149</v>
      </c>
      <c r="N351" s="86" t="str">
        <f t="shared" si="55"/>
        <v>NC</v>
      </c>
      <c r="O351" s="97"/>
      <c r="P351" s="104" t="s">
        <v>149</v>
      </c>
      <c r="Q351" s="85" t="s">
        <v>149</v>
      </c>
      <c r="R351" s="86" t="str">
        <f t="shared" si="56"/>
        <v>NC</v>
      </c>
      <c r="S351" s="97"/>
      <c r="T351" s="104" t="s">
        <v>149</v>
      </c>
      <c r="U351" s="85" t="s">
        <v>149</v>
      </c>
      <c r="V351" s="86" t="str">
        <f t="shared" si="57"/>
        <v>NC</v>
      </c>
      <c r="W351" s="302"/>
      <c r="X351" s="3"/>
      <c r="Y351" s="3"/>
      <c r="Z351" s="3"/>
      <c r="AA351" s="3"/>
      <c r="AB351" s="3"/>
      <c r="AC351" s="3"/>
      <c r="AD351" s="3"/>
    </row>
    <row r="352" spans="1:30" ht="16">
      <c r="A352" s="81"/>
      <c r="B352" s="89" t="s">
        <v>153</v>
      </c>
      <c r="C352" s="105" t="s">
        <v>154</v>
      </c>
      <c r="D352" s="91" t="s">
        <v>123</v>
      </c>
      <c r="E352" s="92" t="s">
        <v>124</v>
      </c>
      <c r="F352" s="86" t="str">
        <f t="shared" si="53"/>
        <v>NR</v>
      </c>
      <c r="G352" s="93"/>
      <c r="H352" s="91" t="s">
        <v>123</v>
      </c>
      <c r="I352" s="92" t="s">
        <v>124</v>
      </c>
      <c r="J352" s="86" t="str">
        <f t="shared" si="54"/>
        <v>NR</v>
      </c>
      <c r="K352" s="93"/>
      <c r="L352" s="91" t="s">
        <v>123</v>
      </c>
      <c r="M352" s="92" t="s">
        <v>124</v>
      </c>
      <c r="N352" s="86" t="str">
        <f t="shared" si="55"/>
        <v>NR</v>
      </c>
      <c r="O352" s="93"/>
      <c r="P352" s="91" t="s">
        <v>123</v>
      </c>
      <c r="Q352" s="92" t="s">
        <v>124</v>
      </c>
      <c r="R352" s="86" t="str">
        <f t="shared" si="56"/>
        <v>NR</v>
      </c>
      <c r="S352" s="93"/>
      <c r="T352" s="91" t="s">
        <v>123</v>
      </c>
      <c r="U352" s="92" t="s">
        <v>124</v>
      </c>
      <c r="V352" s="86" t="str">
        <f t="shared" si="57"/>
        <v>NR</v>
      </c>
      <c r="W352" s="301"/>
      <c r="X352" s="3"/>
      <c r="Y352" s="3"/>
      <c r="Z352" s="3"/>
      <c r="AA352" s="3"/>
      <c r="AB352" s="3"/>
      <c r="AC352" s="3"/>
      <c r="AD352" s="3"/>
    </row>
    <row r="353" spans="1:30" ht="16">
      <c r="A353" s="81"/>
      <c r="B353" s="95" t="s">
        <v>155</v>
      </c>
      <c r="C353" s="237" t="s">
        <v>156</v>
      </c>
      <c r="D353" s="104" t="s">
        <v>123</v>
      </c>
      <c r="E353" s="85" t="s">
        <v>124</v>
      </c>
      <c r="F353" s="86" t="str">
        <f t="shared" si="53"/>
        <v>NR</v>
      </c>
      <c r="G353" s="97"/>
      <c r="H353" s="104" t="s">
        <v>123</v>
      </c>
      <c r="I353" s="85" t="s">
        <v>124</v>
      </c>
      <c r="J353" s="86" t="str">
        <f t="shared" si="54"/>
        <v>NR</v>
      </c>
      <c r="K353" s="97"/>
      <c r="L353" s="104" t="s">
        <v>123</v>
      </c>
      <c r="M353" s="85" t="s">
        <v>124</v>
      </c>
      <c r="N353" s="86" t="str">
        <f t="shared" si="55"/>
        <v>NR</v>
      </c>
      <c r="O353" s="97"/>
      <c r="P353" s="104" t="s">
        <v>123</v>
      </c>
      <c r="Q353" s="85" t="s">
        <v>124</v>
      </c>
      <c r="R353" s="86" t="str">
        <f t="shared" si="56"/>
        <v>NR</v>
      </c>
      <c r="S353" s="97"/>
      <c r="T353" s="104" t="s">
        <v>123</v>
      </c>
      <c r="U353" s="85" t="s">
        <v>124</v>
      </c>
      <c r="V353" s="86" t="str">
        <f t="shared" si="57"/>
        <v>NR</v>
      </c>
      <c r="W353" s="302"/>
      <c r="X353" s="3"/>
      <c r="Y353" s="3"/>
      <c r="Z353" s="3"/>
      <c r="AA353" s="3"/>
      <c r="AB353" s="3"/>
      <c r="AC353" s="3"/>
      <c r="AD353" s="3"/>
    </row>
    <row r="354" spans="1:30" ht="16">
      <c r="A354" s="81"/>
      <c r="B354" s="89" t="s">
        <v>157</v>
      </c>
      <c r="C354" s="238" t="s">
        <v>148</v>
      </c>
      <c r="D354" s="91" t="s">
        <v>123</v>
      </c>
      <c r="E354" s="92" t="s">
        <v>124</v>
      </c>
      <c r="F354" s="86" t="str">
        <f t="shared" si="53"/>
        <v>NR</v>
      </c>
      <c r="G354" s="93"/>
      <c r="H354" s="91" t="s">
        <v>123</v>
      </c>
      <c r="I354" s="92" t="s">
        <v>124</v>
      </c>
      <c r="J354" s="86" t="str">
        <f t="shared" si="54"/>
        <v>NR</v>
      </c>
      <c r="K354" s="93"/>
      <c r="L354" s="91" t="s">
        <v>123</v>
      </c>
      <c r="M354" s="92" t="s">
        <v>124</v>
      </c>
      <c r="N354" s="86" t="str">
        <f t="shared" si="55"/>
        <v>NR</v>
      </c>
      <c r="O354" s="93"/>
      <c r="P354" s="91" t="s">
        <v>123</v>
      </c>
      <c r="Q354" s="92" t="s">
        <v>124</v>
      </c>
      <c r="R354" s="86" t="str">
        <f t="shared" si="56"/>
        <v>NR</v>
      </c>
      <c r="S354" s="93"/>
      <c r="T354" s="91" t="s">
        <v>123</v>
      </c>
      <c r="U354" s="92" t="s">
        <v>124</v>
      </c>
      <c r="V354" s="86" t="str">
        <f t="shared" si="57"/>
        <v>NR</v>
      </c>
      <c r="W354" s="313"/>
      <c r="X354" s="3"/>
      <c r="Y354" s="3"/>
      <c r="Z354" s="3"/>
      <c r="AA354" s="3"/>
      <c r="AB354" s="3"/>
      <c r="AC354" s="3"/>
      <c r="AD354" s="3"/>
    </row>
    <row r="355" spans="1:30" ht="16">
      <c r="A355" s="81"/>
      <c r="B355" s="95" t="s">
        <v>158</v>
      </c>
      <c r="C355" s="304" t="s">
        <v>152</v>
      </c>
      <c r="D355" s="104" t="s">
        <v>123</v>
      </c>
      <c r="E355" s="85" t="s">
        <v>124</v>
      </c>
      <c r="F355" s="86" t="str">
        <f t="shared" si="53"/>
        <v>NR</v>
      </c>
      <c r="G355" s="157"/>
      <c r="H355" s="104" t="s">
        <v>123</v>
      </c>
      <c r="I355" s="85" t="s">
        <v>124</v>
      </c>
      <c r="J355" s="86" t="str">
        <f t="shared" si="54"/>
        <v>NR</v>
      </c>
      <c r="K355" s="157"/>
      <c r="L355" s="104" t="s">
        <v>123</v>
      </c>
      <c r="M355" s="85" t="s">
        <v>124</v>
      </c>
      <c r="N355" s="86" t="str">
        <f t="shared" si="55"/>
        <v>NR</v>
      </c>
      <c r="O355" s="157"/>
      <c r="P355" s="104" t="s">
        <v>123</v>
      </c>
      <c r="Q355" s="85" t="s">
        <v>124</v>
      </c>
      <c r="R355" s="86" t="str">
        <f t="shared" si="56"/>
        <v>NR</v>
      </c>
      <c r="S355" s="157"/>
      <c r="T355" s="104" t="s">
        <v>123</v>
      </c>
      <c r="U355" s="85" t="s">
        <v>124</v>
      </c>
      <c r="V355" s="86" t="str">
        <f t="shared" si="57"/>
        <v>NR</v>
      </c>
      <c r="W355" s="107"/>
      <c r="X355" s="3"/>
      <c r="Y355" s="3"/>
      <c r="Z355" s="3"/>
      <c r="AA355" s="3"/>
      <c r="AB355" s="3"/>
      <c r="AC355" s="3"/>
      <c r="AD355" s="3"/>
    </row>
    <row r="356" spans="1:30" ht="27.75" customHeight="1">
      <c r="A356" s="207"/>
      <c r="B356" s="631" t="s">
        <v>311</v>
      </c>
      <c r="C356" s="547"/>
      <c r="D356" s="576" t="s">
        <v>160</v>
      </c>
      <c r="E356" s="549"/>
      <c r="F356" s="536"/>
      <c r="G356" s="550"/>
      <c r="H356" s="576" t="s">
        <v>160</v>
      </c>
      <c r="I356" s="549"/>
      <c r="J356" s="536"/>
      <c r="K356" s="550"/>
      <c r="L356" s="576" t="s">
        <v>160</v>
      </c>
      <c r="M356" s="549"/>
      <c r="N356" s="549"/>
      <c r="O356" s="550"/>
      <c r="P356" s="576" t="s">
        <v>160</v>
      </c>
      <c r="Q356" s="549"/>
      <c r="R356" s="549"/>
      <c r="S356" s="550"/>
      <c r="T356" s="576" t="s">
        <v>160</v>
      </c>
      <c r="U356" s="549"/>
      <c r="V356" s="549"/>
      <c r="W356" s="567"/>
      <c r="X356" s="3"/>
      <c r="Y356" s="3"/>
      <c r="Z356" s="3"/>
      <c r="AA356" s="3"/>
      <c r="AB356" s="3"/>
      <c r="AC356" s="3"/>
      <c r="AD356" s="3"/>
    </row>
    <row r="357" spans="1:30"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row>
    <row r="358" spans="1:30" ht="27.75" customHeight="1">
      <c r="A358" s="63"/>
      <c r="B358" s="605" t="s">
        <v>312</v>
      </c>
      <c r="C358" s="606"/>
      <c r="D358" s="606"/>
      <c r="E358" s="606"/>
      <c r="F358" s="606"/>
      <c r="G358" s="542" t="s">
        <v>313</v>
      </c>
      <c r="H358" s="543"/>
      <c r="I358" s="543"/>
      <c r="J358" s="543"/>
      <c r="K358" s="543"/>
      <c r="L358" s="543"/>
      <c r="M358" s="543"/>
      <c r="N358" s="543"/>
      <c r="O358" s="543"/>
      <c r="P358" s="543"/>
      <c r="Q358" s="543"/>
      <c r="R358" s="543"/>
      <c r="S358" s="543"/>
      <c r="T358" s="543"/>
      <c r="U358" s="543"/>
      <c r="V358" s="543"/>
      <c r="W358" s="544"/>
      <c r="X358" s="62"/>
      <c r="Y358" s="62"/>
      <c r="Z358" s="62"/>
      <c r="AA358" s="62"/>
      <c r="AB358" s="62"/>
      <c r="AC358" s="62"/>
      <c r="AD358" s="62"/>
    </row>
    <row r="359" spans="1:30" ht="27.75" customHeight="1">
      <c r="A359" s="64"/>
      <c r="B359" s="553" t="str">
        <f>C384&amp;"-"&amp;C362&amp;"-"&amp;C364&amp;"-"&amp;C367</f>
        <v>IPP du référentiel-Identité réélle-Identité réélle-Identité réélle</v>
      </c>
      <c r="C359" s="554"/>
      <c r="D359" s="65" t="str">
        <f>'Complet - Récapitulatif'!$H$9&amp;""&amp;"  :"</f>
        <v>Logiciel A  :</v>
      </c>
      <c r="E359" s="555" t="str">
        <f>'Complet - Récapitulatif'!$I$9</f>
        <v>Terminal Urgences</v>
      </c>
      <c r="F359" s="526"/>
      <c r="G359" s="527"/>
      <c r="H359" s="66" t="str">
        <f>'Complet - Récapitulatif'!$H$10&amp;""&amp;"  :"</f>
        <v>Logiciel B  :</v>
      </c>
      <c r="I359" s="596" t="str">
        <f>'Complet - Récapitulatif'!$I$10</f>
        <v>Logiciel facturation</v>
      </c>
      <c r="J359" s="526"/>
      <c r="K359" s="527"/>
      <c r="L359" s="67" t="str">
        <f>'Complet - Récapitulatif'!$H$11&amp;""&amp;"  :"</f>
        <v>Logiciel C  :</v>
      </c>
      <c r="M359" s="597" t="str">
        <f>'Complet - Récapitulatif'!$I$11</f>
        <v>Logiciel PMSI</v>
      </c>
      <c r="N359" s="526"/>
      <c r="O359" s="527"/>
      <c r="P359" s="68" t="str">
        <f>'Complet - Récapitulatif'!$H$12&amp;""&amp;"  :"</f>
        <v>Logiciel D  :</v>
      </c>
      <c r="Q359" s="525" t="str">
        <f>'Complet - Récapitulatif'!$I$12</f>
        <v>Logiciel Laboratoire</v>
      </c>
      <c r="R359" s="526"/>
      <c r="S359" s="527"/>
      <c r="T359" s="69" t="str">
        <f>'Complet - Récapitulatif'!$H$13&amp;""&amp;"  :"</f>
        <v>Logiciel E  :</v>
      </c>
      <c r="U359" s="598" t="str">
        <f>'Complet - Récapitulatif'!$I$13</f>
        <v>Logiciel Imagerie</v>
      </c>
      <c r="V359" s="526"/>
      <c r="W359" s="599"/>
      <c r="X359" s="10"/>
      <c r="Y359" s="10"/>
      <c r="Z359" s="10"/>
      <c r="AA359" s="10"/>
      <c r="AB359" s="10"/>
      <c r="AC359" s="10"/>
      <c r="AD359" s="10"/>
    </row>
    <row r="360" spans="1:30" ht="27.75" customHeight="1">
      <c r="A360" s="64"/>
      <c r="B360" s="70" t="s">
        <v>115</v>
      </c>
      <c r="C360" s="71" t="s">
        <v>116</v>
      </c>
      <c r="D360" s="72" t="s">
        <v>117</v>
      </c>
      <c r="E360" s="72" t="s">
        <v>118</v>
      </c>
      <c r="F360" s="73" t="s">
        <v>119</v>
      </c>
      <c r="G360" s="72" t="s">
        <v>120</v>
      </c>
      <c r="H360" s="74" t="s">
        <v>117</v>
      </c>
      <c r="I360" s="74" t="s">
        <v>118</v>
      </c>
      <c r="J360" s="74" t="s">
        <v>119</v>
      </c>
      <c r="K360" s="74" t="s">
        <v>120</v>
      </c>
      <c r="L360" s="75" t="s">
        <v>117</v>
      </c>
      <c r="M360" s="75" t="s">
        <v>118</v>
      </c>
      <c r="N360" s="75" t="s">
        <v>119</v>
      </c>
      <c r="O360" s="75" t="s">
        <v>120</v>
      </c>
      <c r="P360" s="76" t="s">
        <v>117</v>
      </c>
      <c r="Q360" s="77" t="s">
        <v>118</v>
      </c>
      <c r="R360" s="78" t="s">
        <v>119</v>
      </c>
      <c r="S360" s="78" t="s">
        <v>120</v>
      </c>
      <c r="T360" s="79" t="s">
        <v>117</v>
      </c>
      <c r="U360" s="79" t="s">
        <v>118</v>
      </c>
      <c r="V360" s="79" t="s">
        <v>119</v>
      </c>
      <c r="W360" s="80" t="s">
        <v>120</v>
      </c>
      <c r="X360" s="10"/>
      <c r="Y360" s="10"/>
      <c r="Z360" s="10"/>
      <c r="AA360" s="10"/>
      <c r="AB360" s="10"/>
      <c r="AC360" s="10"/>
      <c r="AD360" s="10"/>
    </row>
    <row r="361" spans="1:30" ht="16">
      <c r="A361" s="81"/>
      <c r="B361" s="307" t="s">
        <v>121</v>
      </c>
      <c r="C361" s="152" t="s">
        <v>197</v>
      </c>
      <c r="D361" s="84" t="s">
        <v>123</v>
      </c>
      <c r="E361" s="92" t="s">
        <v>124</v>
      </c>
      <c r="F361" s="86" t="str">
        <f t="shared" ref="F361:F387" si="58">IF(D361="Non Concerné","NC",IF(D361="Non supporté","NS",IF(E361="Non testé","NR",IF(E361="Intégration","OK",IF(E361="Echec","KO","-")))))</f>
        <v>NR</v>
      </c>
      <c r="G361" s="87"/>
      <c r="H361" s="84" t="s">
        <v>123</v>
      </c>
      <c r="I361" s="85" t="s">
        <v>124</v>
      </c>
      <c r="J361" s="86" t="str">
        <f t="shared" ref="J361:J387" si="59">IF(H361="Non Concerné","NC",IF(H361="Non supporté","NS",IF(I361="Non testé","NR",IF(I361="Intégration","OK",IF(I361="Echec","KO","-")))))</f>
        <v>NR</v>
      </c>
      <c r="K361" s="87"/>
      <c r="L361" s="84" t="s">
        <v>123</v>
      </c>
      <c r="M361" s="85" t="s">
        <v>124</v>
      </c>
      <c r="N361" s="86" t="str">
        <f t="shared" ref="N361:N387" si="60">IF(L361="Non Concerné","NC",IF(L361="Non supporté","NS",IF(M361="Non testé","NR",IF(M361="Intégration","OK",IF(M361="Echec","KO","-")))))</f>
        <v>NR</v>
      </c>
      <c r="O361" s="87"/>
      <c r="P361" s="84" t="s">
        <v>123</v>
      </c>
      <c r="Q361" s="85" t="s">
        <v>124</v>
      </c>
      <c r="R361" s="86" t="str">
        <f t="shared" ref="R361:R387" si="61">IF(P361="Non Concerné","NC",IF(P361="Non supporté","NS",IF(Q361="Non testé","NR",IF(Q361="Intégration","OK",IF(Q361="Echec","KO","-")))))</f>
        <v>NR</v>
      </c>
      <c r="S361" s="87"/>
      <c r="T361" s="84" t="s">
        <v>123</v>
      </c>
      <c r="U361" s="85" t="s">
        <v>124</v>
      </c>
      <c r="V361" s="86" t="str">
        <f t="shared" ref="V361:V387" si="62">IF(T361="Non Concerné","NC",IF(T361="Non supporté","NS",IF(U361="Non testé","NR",IF(U361="Intégration","OK",IF(U361="Echec","KO","-")))))</f>
        <v>NR</v>
      </c>
      <c r="W361" s="300"/>
      <c r="X361" s="3"/>
      <c r="Y361" s="3"/>
      <c r="Z361" s="3"/>
      <c r="AA361" s="3"/>
      <c r="AB361" s="3"/>
      <c r="AC361" s="3"/>
      <c r="AD361" s="3"/>
    </row>
    <row r="362" spans="1:30" ht="16">
      <c r="A362" s="81"/>
      <c r="B362" s="309" t="s">
        <v>125</v>
      </c>
      <c r="C362" s="153" t="s">
        <v>180</v>
      </c>
      <c r="D362" s="84" t="s">
        <v>123</v>
      </c>
      <c r="E362" s="85" t="s">
        <v>124</v>
      </c>
      <c r="F362" s="86" t="str">
        <f t="shared" si="58"/>
        <v>NR</v>
      </c>
      <c r="G362" s="93"/>
      <c r="H362" s="91" t="s">
        <v>123</v>
      </c>
      <c r="I362" s="92" t="s">
        <v>124</v>
      </c>
      <c r="J362" s="86" t="str">
        <f t="shared" si="59"/>
        <v>NR</v>
      </c>
      <c r="K362" s="93"/>
      <c r="L362" s="91" t="s">
        <v>123</v>
      </c>
      <c r="M362" s="92" t="s">
        <v>124</v>
      </c>
      <c r="N362" s="86" t="str">
        <f t="shared" si="60"/>
        <v>NR</v>
      </c>
      <c r="O362" s="93"/>
      <c r="P362" s="91" t="s">
        <v>123</v>
      </c>
      <c r="Q362" s="92" t="s">
        <v>124</v>
      </c>
      <c r="R362" s="86" t="str">
        <f t="shared" si="61"/>
        <v>NR</v>
      </c>
      <c r="S362" s="93"/>
      <c r="T362" s="91" t="s">
        <v>123</v>
      </c>
      <c r="U362" s="92" t="s">
        <v>124</v>
      </c>
      <c r="V362" s="86" t="str">
        <f t="shared" si="62"/>
        <v>NR</v>
      </c>
      <c r="W362" s="301"/>
      <c r="X362" s="3"/>
      <c r="Y362" s="3"/>
      <c r="Z362" s="3"/>
      <c r="AA362" s="3"/>
      <c r="AB362" s="3"/>
      <c r="AC362" s="3"/>
      <c r="AD362" s="3"/>
    </row>
    <row r="363" spans="1:30" ht="16">
      <c r="A363" s="81"/>
      <c r="B363" s="310" t="s">
        <v>127</v>
      </c>
      <c r="C363" s="153" t="s">
        <v>180</v>
      </c>
      <c r="D363" s="91" t="s">
        <v>123</v>
      </c>
      <c r="E363" s="92" t="s">
        <v>124</v>
      </c>
      <c r="F363" s="86" t="str">
        <f t="shared" si="58"/>
        <v>NR</v>
      </c>
      <c r="G363" s="97"/>
      <c r="H363" s="84" t="s">
        <v>123</v>
      </c>
      <c r="I363" s="85" t="s">
        <v>124</v>
      </c>
      <c r="J363" s="86" t="str">
        <f t="shared" si="59"/>
        <v>NR</v>
      </c>
      <c r="K363" s="97"/>
      <c r="L363" s="84" t="s">
        <v>123</v>
      </c>
      <c r="M363" s="85" t="s">
        <v>124</v>
      </c>
      <c r="N363" s="86" t="str">
        <f t="shared" si="60"/>
        <v>NR</v>
      </c>
      <c r="O363" s="97"/>
      <c r="P363" s="84" t="s">
        <v>123</v>
      </c>
      <c r="Q363" s="85" t="s">
        <v>124</v>
      </c>
      <c r="R363" s="86" t="str">
        <f t="shared" si="61"/>
        <v>NR</v>
      </c>
      <c r="S363" s="97"/>
      <c r="T363" s="84" t="s">
        <v>123</v>
      </c>
      <c r="U363" s="85" t="s">
        <v>124</v>
      </c>
      <c r="V363" s="86" t="str">
        <f t="shared" si="62"/>
        <v>NR</v>
      </c>
      <c r="W363" s="302"/>
      <c r="X363" s="3"/>
      <c r="Y363" s="3"/>
      <c r="Z363" s="3"/>
      <c r="AA363" s="3"/>
      <c r="AB363" s="3"/>
      <c r="AC363" s="3"/>
      <c r="AD363" s="3"/>
    </row>
    <row r="364" spans="1:30" ht="16">
      <c r="A364" s="81"/>
      <c r="B364" s="309" t="s">
        <v>128</v>
      </c>
      <c r="C364" s="153" t="s">
        <v>180</v>
      </c>
      <c r="D364" s="84" t="s">
        <v>123</v>
      </c>
      <c r="E364" s="85" t="s">
        <v>124</v>
      </c>
      <c r="F364" s="86" t="str">
        <f t="shared" si="58"/>
        <v>NR</v>
      </c>
      <c r="G364" s="93"/>
      <c r="H364" s="91" t="s">
        <v>123</v>
      </c>
      <c r="I364" s="92" t="s">
        <v>124</v>
      </c>
      <c r="J364" s="86" t="str">
        <f t="shared" si="59"/>
        <v>NR</v>
      </c>
      <c r="K364" s="93"/>
      <c r="L364" s="91" t="s">
        <v>123</v>
      </c>
      <c r="M364" s="92" t="s">
        <v>124</v>
      </c>
      <c r="N364" s="86" t="str">
        <f t="shared" si="60"/>
        <v>NR</v>
      </c>
      <c r="O364" s="93"/>
      <c r="P364" s="91" t="s">
        <v>123</v>
      </c>
      <c r="Q364" s="92" t="s">
        <v>124</v>
      </c>
      <c r="R364" s="86" t="str">
        <f t="shared" si="61"/>
        <v>NR</v>
      </c>
      <c r="S364" s="93"/>
      <c r="T364" s="91" t="s">
        <v>123</v>
      </c>
      <c r="U364" s="92" t="s">
        <v>124</v>
      </c>
      <c r="V364" s="86" t="str">
        <f t="shared" si="62"/>
        <v>NR</v>
      </c>
      <c r="W364" s="301"/>
      <c r="X364" s="3"/>
      <c r="Y364" s="3"/>
      <c r="Z364" s="3"/>
      <c r="AA364" s="3"/>
      <c r="AB364" s="3"/>
      <c r="AC364" s="3"/>
      <c r="AD364" s="3"/>
    </row>
    <row r="365" spans="1:30" ht="16">
      <c r="A365" s="81"/>
      <c r="B365" s="310" t="s">
        <v>129</v>
      </c>
      <c r="C365" s="153" t="s">
        <v>180</v>
      </c>
      <c r="D365" s="84" t="s">
        <v>123</v>
      </c>
      <c r="E365" s="92" t="s">
        <v>124</v>
      </c>
      <c r="F365" s="86" t="str">
        <f t="shared" si="58"/>
        <v>NR</v>
      </c>
      <c r="G365" s="97"/>
      <c r="H365" s="84" t="s">
        <v>123</v>
      </c>
      <c r="I365" s="85" t="s">
        <v>124</v>
      </c>
      <c r="J365" s="86" t="str">
        <f t="shared" si="59"/>
        <v>NR</v>
      </c>
      <c r="K365" s="97"/>
      <c r="L365" s="84" t="s">
        <v>123</v>
      </c>
      <c r="M365" s="85" t="s">
        <v>124</v>
      </c>
      <c r="N365" s="86" t="str">
        <f t="shared" si="60"/>
        <v>NR</v>
      </c>
      <c r="O365" s="97"/>
      <c r="P365" s="84" t="s">
        <v>123</v>
      </c>
      <c r="Q365" s="85" t="s">
        <v>124</v>
      </c>
      <c r="R365" s="86" t="str">
        <f t="shared" si="61"/>
        <v>NR</v>
      </c>
      <c r="S365" s="97"/>
      <c r="T365" s="84" t="s">
        <v>123</v>
      </c>
      <c r="U365" s="85" t="s">
        <v>124</v>
      </c>
      <c r="V365" s="86" t="str">
        <f t="shared" si="62"/>
        <v>NR</v>
      </c>
      <c r="W365" s="302"/>
      <c r="X365" s="3"/>
      <c r="Y365" s="3"/>
      <c r="Z365" s="3"/>
      <c r="AA365" s="3"/>
      <c r="AB365" s="3"/>
      <c r="AC365" s="3"/>
      <c r="AD365" s="3"/>
    </row>
    <row r="366" spans="1:30" ht="16">
      <c r="A366" s="81"/>
      <c r="B366" s="309" t="s">
        <v>130</v>
      </c>
      <c r="C366" s="222" t="s">
        <v>126</v>
      </c>
      <c r="D366" s="91" t="s">
        <v>123</v>
      </c>
      <c r="E366" s="85" t="s">
        <v>124</v>
      </c>
      <c r="F366" s="86" t="str">
        <f t="shared" si="58"/>
        <v>NR</v>
      </c>
      <c r="G366" s="93"/>
      <c r="H366" s="91" t="s">
        <v>123</v>
      </c>
      <c r="I366" s="92" t="s">
        <v>124</v>
      </c>
      <c r="J366" s="86" t="str">
        <f t="shared" si="59"/>
        <v>NR</v>
      </c>
      <c r="K366" s="93"/>
      <c r="L366" s="91" t="s">
        <v>123</v>
      </c>
      <c r="M366" s="92" t="s">
        <v>124</v>
      </c>
      <c r="N366" s="86" t="str">
        <f t="shared" si="60"/>
        <v>NR</v>
      </c>
      <c r="O366" s="93"/>
      <c r="P366" s="91" t="s">
        <v>123</v>
      </c>
      <c r="Q366" s="92" t="s">
        <v>124</v>
      </c>
      <c r="R366" s="86" t="str">
        <f t="shared" si="61"/>
        <v>NR</v>
      </c>
      <c r="S366" s="93"/>
      <c r="T366" s="91" t="s">
        <v>123</v>
      </c>
      <c r="U366" s="92" t="s">
        <v>124</v>
      </c>
      <c r="V366" s="86" t="str">
        <f t="shared" si="62"/>
        <v>NR</v>
      </c>
      <c r="W366" s="301"/>
      <c r="X366" s="3"/>
      <c r="Y366" s="3"/>
      <c r="Z366" s="3"/>
      <c r="AA366" s="3"/>
      <c r="AB366" s="3"/>
      <c r="AC366" s="3"/>
      <c r="AD366" s="3"/>
    </row>
    <row r="367" spans="1:30" ht="16">
      <c r="A367" s="81"/>
      <c r="B367" s="310" t="s">
        <v>131</v>
      </c>
      <c r="C367" s="153" t="s">
        <v>180</v>
      </c>
      <c r="D367" s="91" t="s">
        <v>123</v>
      </c>
      <c r="E367" s="92" t="s">
        <v>124</v>
      </c>
      <c r="F367" s="86" t="str">
        <f t="shared" si="58"/>
        <v>NR</v>
      </c>
      <c r="G367" s="97"/>
      <c r="H367" s="84" t="s">
        <v>123</v>
      </c>
      <c r="I367" s="85" t="s">
        <v>124</v>
      </c>
      <c r="J367" s="86" t="str">
        <f t="shared" si="59"/>
        <v>NR</v>
      </c>
      <c r="K367" s="97"/>
      <c r="L367" s="84" t="s">
        <v>123</v>
      </c>
      <c r="M367" s="85" t="s">
        <v>124</v>
      </c>
      <c r="N367" s="86" t="str">
        <f t="shared" si="60"/>
        <v>NR</v>
      </c>
      <c r="O367" s="97"/>
      <c r="P367" s="84" t="s">
        <v>123</v>
      </c>
      <c r="Q367" s="85" t="s">
        <v>124</v>
      </c>
      <c r="R367" s="86" t="str">
        <f t="shared" si="61"/>
        <v>NR</v>
      </c>
      <c r="S367" s="97"/>
      <c r="T367" s="84" t="s">
        <v>123</v>
      </c>
      <c r="U367" s="85" t="s">
        <v>124</v>
      </c>
      <c r="V367" s="86" t="str">
        <f t="shared" si="62"/>
        <v>NR</v>
      </c>
      <c r="W367" s="302"/>
      <c r="X367" s="3"/>
      <c r="Y367" s="3"/>
      <c r="Z367" s="3"/>
      <c r="AA367" s="3"/>
      <c r="AB367" s="3"/>
      <c r="AC367" s="3"/>
      <c r="AD367" s="3"/>
    </row>
    <row r="368" spans="1:30" ht="16">
      <c r="A368" s="81"/>
      <c r="B368" s="309" t="s">
        <v>132</v>
      </c>
      <c r="C368" s="153" t="s">
        <v>198</v>
      </c>
      <c r="D368" s="84" t="s">
        <v>123</v>
      </c>
      <c r="E368" s="85" t="s">
        <v>124</v>
      </c>
      <c r="F368" s="86" t="str">
        <f t="shared" si="58"/>
        <v>NR</v>
      </c>
      <c r="G368" s="93"/>
      <c r="H368" s="91" t="s">
        <v>123</v>
      </c>
      <c r="I368" s="92" t="s">
        <v>124</v>
      </c>
      <c r="J368" s="86" t="str">
        <f t="shared" si="59"/>
        <v>NR</v>
      </c>
      <c r="K368" s="93"/>
      <c r="L368" s="91" t="s">
        <v>123</v>
      </c>
      <c r="M368" s="92" t="s">
        <v>124</v>
      </c>
      <c r="N368" s="86" t="str">
        <f t="shared" si="60"/>
        <v>NR</v>
      </c>
      <c r="O368" s="93"/>
      <c r="P368" s="91" t="s">
        <v>123</v>
      </c>
      <c r="Q368" s="92" t="s">
        <v>124</v>
      </c>
      <c r="R368" s="86" t="str">
        <f t="shared" si="61"/>
        <v>NR</v>
      </c>
      <c r="S368" s="93"/>
      <c r="T368" s="91" t="s">
        <v>123</v>
      </c>
      <c r="U368" s="92" t="s">
        <v>124</v>
      </c>
      <c r="V368" s="86" t="str">
        <f t="shared" si="62"/>
        <v>NR</v>
      </c>
      <c r="W368" s="301"/>
      <c r="X368" s="3"/>
      <c r="Y368" s="3"/>
      <c r="Z368" s="3"/>
      <c r="AA368" s="3"/>
      <c r="AB368" s="3"/>
      <c r="AC368" s="3"/>
      <c r="AD368" s="3"/>
    </row>
    <row r="369" spans="1:30" ht="16">
      <c r="A369" s="81"/>
      <c r="B369" s="310" t="s">
        <v>134</v>
      </c>
      <c r="C369" s="306" t="s">
        <v>126</v>
      </c>
      <c r="D369" s="84" t="s">
        <v>123</v>
      </c>
      <c r="E369" s="92" t="s">
        <v>124</v>
      </c>
      <c r="F369" s="86" t="str">
        <f t="shared" si="58"/>
        <v>NR</v>
      </c>
      <c r="G369" s="97"/>
      <c r="H369" s="84" t="s">
        <v>123</v>
      </c>
      <c r="I369" s="85" t="s">
        <v>124</v>
      </c>
      <c r="J369" s="86" t="str">
        <f t="shared" si="59"/>
        <v>NR</v>
      </c>
      <c r="K369" s="97"/>
      <c r="L369" s="84" t="s">
        <v>123</v>
      </c>
      <c r="M369" s="85" t="s">
        <v>124</v>
      </c>
      <c r="N369" s="86" t="str">
        <f t="shared" si="60"/>
        <v>NR</v>
      </c>
      <c r="O369" s="97"/>
      <c r="P369" s="84" t="s">
        <v>123</v>
      </c>
      <c r="Q369" s="85" t="s">
        <v>124</v>
      </c>
      <c r="R369" s="86" t="str">
        <f t="shared" si="61"/>
        <v>NR</v>
      </c>
      <c r="S369" s="97"/>
      <c r="T369" s="84" t="s">
        <v>123</v>
      </c>
      <c r="U369" s="85" t="s">
        <v>124</v>
      </c>
      <c r="V369" s="86" t="str">
        <f t="shared" si="62"/>
        <v>NR</v>
      </c>
      <c r="W369" s="302"/>
      <c r="X369" s="3"/>
      <c r="Y369" s="3"/>
      <c r="Z369" s="3"/>
      <c r="AA369" s="3"/>
      <c r="AB369" s="3"/>
      <c r="AC369" s="3"/>
      <c r="AD369" s="3"/>
    </row>
    <row r="370" spans="1:30" ht="16">
      <c r="A370" s="81"/>
      <c r="B370" s="309" t="s">
        <v>135</v>
      </c>
      <c r="C370" s="222" t="s">
        <v>180</v>
      </c>
      <c r="D370" s="91" t="s">
        <v>123</v>
      </c>
      <c r="E370" s="85" t="s">
        <v>124</v>
      </c>
      <c r="F370" s="86" t="str">
        <f t="shared" si="58"/>
        <v>NR</v>
      </c>
      <c r="G370" s="93"/>
      <c r="H370" s="91" t="s">
        <v>123</v>
      </c>
      <c r="I370" s="92" t="s">
        <v>124</v>
      </c>
      <c r="J370" s="86" t="str">
        <f t="shared" si="59"/>
        <v>NR</v>
      </c>
      <c r="K370" s="93"/>
      <c r="L370" s="91" t="s">
        <v>123</v>
      </c>
      <c r="M370" s="92" t="s">
        <v>124</v>
      </c>
      <c r="N370" s="86" t="str">
        <f t="shared" si="60"/>
        <v>NR</v>
      </c>
      <c r="O370" s="93"/>
      <c r="P370" s="91" t="s">
        <v>123</v>
      </c>
      <c r="Q370" s="92" t="s">
        <v>124</v>
      </c>
      <c r="R370" s="86" t="str">
        <f t="shared" si="61"/>
        <v>NR</v>
      </c>
      <c r="S370" s="93"/>
      <c r="T370" s="91" t="s">
        <v>123</v>
      </c>
      <c r="U370" s="92" t="s">
        <v>124</v>
      </c>
      <c r="V370" s="86" t="str">
        <f t="shared" si="62"/>
        <v>NR</v>
      </c>
      <c r="W370" s="301"/>
      <c r="X370" s="3"/>
      <c r="Y370" s="3"/>
      <c r="Z370" s="3"/>
      <c r="AA370" s="3"/>
      <c r="AB370" s="3"/>
      <c r="AC370" s="3"/>
      <c r="AD370" s="3"/>
    </row>
    <row r="371" spans="1:30" ht="16">
      <c r="A371" s="81"/>
      <c r="B371" s="310" t="s">
        <v>136</v>
      </c>
      <c r="C371" s="153" t="s">
        <v>180</v>
      </c>
      <c r="D371" s="84" t="s">
        <v>123</v>
      </c>
      <c r="E371" s="92" t="s">
        <v>124</v>
      </c>
      <c r="F371" s="86" t="str">
        <f t="shared" si="58"/>
        <v>NR</v>
      </c>
      <c r="G371" s="97"/>
      <c r="H371" s="84" t="s">
        <v>123</v>
      </c>
      <c r="I371" s="85" t="s">
        <v>124</v>
      </c>
      <c r="J371" s="86" t="str">
        <f t="shared" si="59"/>
        <v>NR</v>
      </c>
      <c r="K371" s="97"/>
      <c r="L371" s="84" t="s">
        <v>123</v>
      </c>
      <c r="M371" s="85" t="s">
        <v>124</v>
      </c>
      <c r="N371" s="86" t="str">
        <f t="shared" si="60"/>
        <v>NR</v>
      </c>
      <c r="O371" s="97"/>
      <c r="P371" s="84" t="s">
        <v>123</v>
      </c>
      <c r="Q371" s="85" t="s">
        <v>124</v>
      </c>
      <c r="R371" s="86" t="str">
        <f t="shared" si="61"/>
        <v>NR</v>
      </c>
      <c r="S371" s="97"/>
      <c r="T371" s="84" t="s">
        <v>123</v>
      </c>
      <c r="U371" s="85" t="s">
        <v>124</v>
      </c>
      <c r="V371" s="86" t="str">
        <f t="shared" si="62"/>
        <v>NR</v>
      </c>
      <c r="W371" s="302"/>
      <c r="X371" s="3"/>
      <c r="Y371" s="3"/>
      <c r="Z371" s="3"/>
      <c r="AA371" s="3"/>
      <c r="AB371" s="3"/>
      <c r="AC371" s="3"/>
      <c r="AD371" s="3"/>
    </row>
    <row r="372" spans="1:30" ht="16">
      <c r="A372" s="81"/>
      <c r="B372" s="309" t="s">
        <v>137</v>
      </c>
      <c r="C372" s="153" t="s">
        <v>180</v>
      </c>
      <c r="D372" s="91" t="s">
        <v>123</v>
      </c>
      <c r="E372" s="85" t="s">
        <v>124</v>
      </c>
      <c r="F372" s="86" t="str">
        <f t="shared" si="58"/>
        <v>NR</v>
      </c>
      <c r="G372" s="93"/>
      <c r="H372" s="91" t="s">
        <v>123</v>
      </c>
      <c r="I372" s="92" t="s">
        <v>124</v>
      </c>
      <c r="J372" s="86" t="str">
        <f t="shared" si="59"/>
        <v>NR</v>
      </c>
      <c r="K372" s="93"/>
      <c r="L372" s="91" t="s">
        <v>123</v>
      </c>
      <c r="M372" s="92" t="s">
        <v>124</v>
      </c>
      <c r="N372" s="86" t="str">
        <f t="shared" si="60"/>
        <v>NR</v>
      </c>
      <c r="O372" s="93"/>
      <c r="P372" s="91" t="s">
        <v>123</v>
      </c>
      <c r="Q372" s="92" t="s">
        <v>124</v>
      </c>
      <c r="R372" s="86" t="str">
        <f t="shared" si="61"/>
        <v>NR</v>
      </c>
      <c r="S372" s="93"/>
      <c r="T372" s="91" t="s">
        <v>123</v>
      </c>
      <c r="U372" s="92" t="s">
        <v>124</v>
      </c>
      <c r="V372" s="86" t="str">
        <f t="shared" si="62"/>
        <v>NR</v>
      </c>
      <c r="W372" s="301"/>
      <c r="X372" s="3"/>
      <c r="Y372" s="3"/>
      <c r="Z372" s="3"/>
      <c r="AA372" s="3"/>
      <c r="AB372" s="3"/>
      <c r="AC372" s="3"/>
      <c r="AD372" s="3"/>
    </row>
    <row r="373" spans="1:30" ht="16">
      <c r="A373" s="81"/>
      <c r="B373" s="310" t="s">
        <v>138</v>
      </c>
      <c r="C373" s="153" t="s">
        <v>180</v>
      </c>
      <c r="D373" s="84" t="s">
        <v>123</v>
      </c>
      <c r="E373" s="92" t="s">
        <v>124</v>
      </c>
      <c r="F373" s="86" t="str">
        <f t="shared" si="58"/>
        <v>NR</v>
      </c>
      <c r="G373" s="97"/>
      <c r="H373" s="84" t="s">
        <v>123</v>
      </c>
      <c r="I373" s="85" t="s">
        <v>124</v>
      </c>
      <c r="J373" s="86" t="str">
        <f t="shared" si="59"/>
        <v>NR</v>
      </c>
      <c r="K373" s="97"/>
      <c r="L373" s="84" t="s">
        <v>123</v>
      </c>
      <c r="M373" s="85" t="s">
        <v>124</v>
      </c>
      <c r="N373" s="86" t="str">
        <f t="shared" si="60"/>
        <v>NR</v>
      </c>
      <c r="O373" s="97"/>
      <c r="P373" s="84" t="s">
        <v>123</v>
      </c>
      <c r="Q373" s="85" t="s">
        <v>124</v>
      </c>
      <c r="R373" s="86" t="str">
        <f t="shared" si="61"/>
        <v>NR</v>
      </c>
      <c r="S373" s="97"/>
      <c r="T373" s="84" t="s">
        <v>123</v>
      </c>
      <c r="U373" s="85" t="s">
        <v>124</v>
      </c>
      <c r="V373" s="86" t="str">
        <f t="shared" si="62"/>
        <v>NR</v>
      </c>
      <c r="W373" s="302"/>
      <c r="X373" s="3"/>
      <c r="Y373" s="3"/>
      <c r="Z373" s="3"/>
      <c r="AA373" s="3"/>
      <c r="AB373" s="3"/>
      <c r="AC373" s="3"/>
      <c r="AD373" s="3"/>
    </row>
    <row r="374" spans="1:30" ht="16">
      <c r="A374" s="81"/>
      <c r="B374" s="309" t="s">
        <v>139</v>
      </c>
      <c r="C374" s="222" t="s">
        <v>292</v>
      </c>
      <c r="D374" s="91" t="s">
        <v>123</v>
      </c>
      <c r="E374" s="85" t="s">
        <v>124</v>
      </c>
      <c r="F374" s="86" t="str">
        <f t="shared" si="58"/>
        <v>NR</v>
      </c>
      <c r="G374" s="93"/>
      <c r="H374" s="91" t="s">
        <v>123</v>
      </c>
      <c r="I374" s="92" t="s">
        <v>124</v>
      </c>
      <c r="J374" s="86" t="str">
        <f t="shared" si="59"/>
        <v>NR</v>
      </c>
      <c r="K374" s="93"/>
      <c r="L374" s="91" t="s">
        <v>123</v>
      </c>
      <c r="M374" s="92" t="s">
        <v>124</v>
      </c>
      <c r="N374" s="86" t="str">
        <f t="shared" si="60"/>
        <v>NR</v>
      </c>
      <c r="O374" s="93"/>
      <c r="P374" s="91" t="s">
        <v>123</v>
      </c>
      <c r="Q374" s="92" t="s">
        <v>124</v>
      </c>
      <c r="R374" s="86" t="str">
        <f t="shared" si="61"/>
        <v>NR</v>
      </c>
      <c r="S374" s="93"/>
      <c r="T374" s="91" t="s">
        <v>123</v>
      </c>
      <c r="U374" s="92" t="s">
        <v>124</v>
      </c>
      <c r="V374" s="86" t="str">
        <f t="shared" si="62"/>
        <v>NR</v>
      </c>
      <c r="W374" s="301"/>
      <c r="X374" s="3"/>
      <c r="Y374" s="3"/>
      <c r="Z374" s="3"/>
      <c r="AA374" s="3"/>
      <c r="AB374" s="3"/>
      <c r="AC374" s="3"/>
      <c r="AD374" s="3"/>
    </row>
    <row r="375" spans="1:30" ht="16">
      <c r="A375" s="81"/>
      <c r="B375" s="95" t="s">
        <v>140</v>
      </c>
      <c r="C375" s="306" t="s">
        <v>126</v>
      </c>
      <c r="D375" s="84" t="s">
        <v>123</v>
      </c>
      <c r="E375" s="92" t="s">
        <v>124</v>
      </c>
      <c r="F375" s="86" t="str">
        <f t="shared" si="58"/>
        <v>NR</v>
      </c>
      <c r="G375" s="97"/>
      <c r="H375" s="84" t="s">
        <v>123</v>
      </c>
      <c r="I375" s="85" t="s">
        <v>124</v>
      </c>
      <c r="J375" s="86" t="str">
        <f t="shared" si="59"/>
        <v>NR</v>
      </c>
      <c r="K375" s="97"/>
      <c r="L375" s="84" t="s">
        <v>123</v>
      </c>
      <c r="M375" s="85" t="s">
        <v>124</v>
      </c>
      <c r="N375" s="86" t="str">
        <f t="shared" si="60"/>
        <v>NR</v>
      </c>
      <c r="O375" s="97"/>
      <c r="P375" s="84" t="s">
        <v>123</v>
      </c>
      <c r="Q375" s="85" t="s">
        <v>124</v>
      </c>
      <c r="R375" s="86" t="str">
        <f t="shared" si="61"/>
        <v>NR</v>
      </c>
      <c r="S375" s="97"/>
      <c r="T375" s="84" t="s">
        <v>123</v>
      </c>
      <c r="U375" s="85" t="s">
        <v>124</v>
      </c>
      <c r="V375" s="86" t="str">
        <f t="shared" si="62"/>
        <v>NR</v>
      </c>
      <c r="W375" s="302"/>
      <c r="X375" s="3"/>
      <c r="Y375" s="3"/>
      <c r="Z375" s="3"/>
      <c r="AA375" s="3"/>
      <c r="AB375" s="3"/>
      <c r="AC375" s="3"/>
      <c r="AD375" s="3"/>
    </row>
    <row r="376" spans="1:30" ht="16">
      <c r="A376" s="81"/>
      <c r="B376" s="89" t="s">
        <v>141</v>
      </c>
      <c r="C376" s="222" t="s">
        <v>292</v>
      </c>
      <c r="D376" s="91" t="s">
        <v>123</v>
      </c>
      <c r="E376" s="85" t="s">
        <v>124</v>
      </c>
      <c r="F376" s="86" t="str">
        <f t="shared" si="58"/>
        <v>NR</v>
      </c>
      <c r="G376" s="93"/>
      <c r="H376" s="91" t="s">
        <v>123</v>
      </c>
      <c r="I376" s="92" t="s">
        <v>124</v>
      </c>
      <c r="J376" s="86" t="str">
        <f t="shared" si="59"/>
        <v>NR</v>
      </c>
      <c r="K376" s="93"/>
      <c r="L376" s="91" t="s">
        <v>123</v>
      </c>
      <c r="M376" s="92" t="s">
        <v>124</v>
      </c>
      <c r="N376" s="86" t="str">
        <f t="shared" si="60"/>
        <v>NR</v>
      </c>
      <c r="O376" s="93"/>
      <c r="P376" s="91" t="s">
        <v>123</v>
      </c>
      <c r="Q376" s="92" t="s">
        <v>124</v>
      </c>
      <c r="R376" s="86" t="str">
        <f t="shared" si="61"/>
        <v>NR</v>
      </c>
      <c r="S376" s="93"/>
      <c r="T376" s="91" t="s">
        <v>123</v>
      </c>
      <c r="U376" s="92" t="s">
        <v>124</v>
      </c>
      <c r="V376" s="86" t="str">
        <f t="shared" si="62"/>
        <v>NR</v>
      </c>
      <c r="W376" s="301"/>
      <c r="X376" s="3"/>
      <c r="Y376" s="3"/>
      <c r="Z376" s="3"/>
      <c r="AA376" s="3"/>
      <c r="AB376" s="3"/>
      <c r="AC376" s="3"/>
      <c r="AD376" s="3"/>
    </row>
    <row r="377" spans="1:30" ht="16">
      <c r="A377" s="81"/>
      <c r="B377" s="95" t="s">
        <v>142</v>
      </c>
      <c r="C377" s="306" t="s">
        <v>126</v>
      </c>
      <c r="D377" s="84" t="s">
        <v>123</v>
      </c>
      <c r="E377" s="92" t="s">
        <v>124</v>
      </c>
      <c r="F377" s="86" t="str">
        <f t="shared" si="58"/>
        <v>NR</v>
      </c>
      <c r="G377" s="97"/>
      <c r="H377" s="84" t="s">
        <v>123</v>
      </c>
      <c r="I377" s="85" t="s">
        <v>124</v>
      </c>
      <c r="J377" s="86" t="str">
        <f t="shared" si="59"/>
        <v>NR</v>
      </c>
      <c r="K377" s="97"/>
      <c r="L377" s="84" t="s">
        <v>123</v>
      </c>
      <c r="M377" s="85" t="s">
        <v>124</v>
      </c>
      <c r="N377" s="86" t="str">
        <f t="shared" si="60"/>
        <v>NR</v>
      </c>
      <c r="O377" s="97"/>
      <c r="P377" s="84" t="s">
        <v>123</v>
      </c>
      <c r="Q377" s="85" t="s">
        <v>124</v>
      </c>
      <c r="R377" s="86" t="str">
        <f t="shared" si="61"/>
        <v>NR</v>
      </c>
      <c r="S377" s="97"/>
      <c r="T377" s="84" t="s">
        <v>123</v>
      </c>
      <c r="U377" s="85" t="s">
        <v>124</v>
      </c>
      <c r="V377" s="86" t="str">
        <f t="shared" si="62"/>
        <v>NR</v>
      </c>
      <c r="W377" s="302"/>
      <c r="X377" s="3"/>
      <c r="Y377" s="3"/>
      <c r="Z377" s="3"/>
      <c r="AA377" s="3"/>
      <c r="AB377" s="3"/>
      <c r="AC377" s="3"/>
      <c r="AD377" s="3"/>
    </row>
    <row r="378" spans="1:30" ht="16">
      <c r="A378" s="81"/>
      <c r="B378" s="89" t="s">
        <v>143</v>
      </c>
      <c r="C378" s="222" t="s">
        <v>292</v>
      </c>
      <c r="D378" s="91" t="s">
        <v>123</v>
      </c>
      <c r="E378" s="85" t="s">
        <v>124</v>
      </c>
      <c r="F378" s="86" t="str">
        <f t="shared" si="58"/>
        <v>NR</v>
      </c>
      <c r="G378" s="93"/>
      <c r="H378" s="91" t="s">
        <v>123</v>
      </c>
      <c r="I378" s="92" t="s">
        <v>124</v>
      </c>
      <c r="J378" s="86" t="str">
        <f t="shared" si="59"/>
        <v>NR</v>
      </c>
      <c r="K378" s="93"/>
      <c r="L378" s="91" t="s">
        <v>123</v>
      </c>
      <c r="M378" s="92" t="s">
        <v>124</v>
      </c>
      <c r="N378" s="86" t="str">
        <f t="shared" si="60"/>
        <v>NR</v>
      </c>
      <c r="O378" s="93"/>
      <c r="P378" s="91" t="s">
        <v>123</v>
      </c>
      <c r="Q378" s="92" t="s">
        <v>124</v>
      </c>
      <c r="R378" s="86" t="str">
        <f t="shared" si="61"/>
        <v>NR</v>
      </c>
      <c r="S378" s="93"/>
      <c r="T378" s="91" t="s">
        <v>123</v>
      </c>
      <c r="U378" s="92" t="s">
        <v>124</v>
      </c>
      <c r="V378" s="86" t="str">
        <f t="shared" si="62"/>
        <v>NR</v>
      </c>
      <c r="W378" s="301"/>
      <c r="X378" s="3"/>
      <c r="Y378" s="3"/>
      <c r="Z378" s="3"/>
      <c r="AA378" s="3"/>
      <c r="AB378" s="3"/>
      <c r="AC378" s="3"/>
      <c r="AD378" s="3"/>
    </row>
    <row r="379" spans="1:30" ht="16">
      <c r="A379" s="81"/>
      <c r="B379" s="95" t="s">
        <v>144</v>
      </c>
      <c r="C379" s="306" t="s">
        <v>126</v>
      </c>
      <c r="D379" s="84" t="s">
        <v>123</v>
      </c>
      <c r="E379" s="92" t="s">
        <v>124</v>
      </c>
      <c r="F379" s="86" t="str">
        <f t="shared" si="58"/>
        <v>NR</v>
      </c>
      <c r="G379" s="97"/>
      <c r="H379" s="84" t="s">
        <v>123</v>
      </c>
      <c r="I379" s="85" t="s">
        <v>124</v>
      </c>
      <c r="J379" s="86" t="str">
        <f t="shared" si="59"/>
        <v>NR</v>
      </c>
      <c r="K379" s="97"/>
      <c r="L379" s="84" t="s">
        <v>123</v>
      </c>
      <c r="M379" s="85" t="s">
        <v>124</v>
      </c>
      <c r="N379" s="86" t="str">
        <f t="shared" si="60"/>
        <v>NR</v>
      </c>
      <c r="O379" s="97"/>
      <c r="P379" s="84" t="s">
        <v>123</v>
      </c>
      <c r="Q379" s="85" t="s">
        <v>124</v>
      </c>
      <c r="R379" s="86" t="str">
        <f t="shared" si="61"/>
        <v>NR</v>
      </c>
      <c r="S379" s="97"/>
      <c r="T379" s="84" t="s">
        <v>123</v>
      </c>
      <c r="U379" s="85" t="s">
        <v>124</v>
      </c>
      <c r="V379" s="86" t="str">
        <f t="shared" si="62"/>
        <v>NR</v>
      </c>
      <c r="W379" s="302"/>
      <c r="X379" s="3"/>
      <c r="Y379" s="3"/>
      <c r="Z379" s="3"/>
      <c r="AA379" s="3"/>
      <c r="AB379" s="3"/>
      <c r="AC379" s="3"/>
      <c r="AD379" s="3"/>
    </row>
    <row r="380" spans="1:30" ht="16">
      <c r="A380" s="81"/>
      <c r="B380" s="89" t="s">
        <v>145</v>
      </c>
      <c r="C380" s="222" t="s">
        <v>292</v>
      </c>
      <c r="D380" s="91" t="s">
        <v>123</v>
      </c>
      <c r="E380" s="85" t="s">
        <v>124</v>
      </c>
      <c r="F380" s="86" t="str">
        <f t="shared" si="58"/>
        <v>NR</v>
      </c>
      <c r="G380" s="90"/>
      <c r="H380" s="91" t="s">
        <v>123</v>
      </c>
      <c r="I380" s="92" t="s">
        <v>124</v>
      </c>
      <c r="J380" s="86" t="str">
        <f t="shared" si="59"/>
        <v>NR</v>
      </c>
      <c r="K380" s="90"/>
      <c r="L380" s="91" t="s">
        <v>123</v>
      </c>
      <c r="M380" s="92" t="s">
        <v>124</v>
      </c>
      <c r="N380" s="86" t="str">
        <f t="shared" si="60"/>
        <v>NR</v>
      </c>
      <c r="O380" s="90"/>
      <c r="P380" s="91" t="s">
        <v>123</v>
      </c>
      <c r="Q380" s="92" t="s">
        <v>124</v>
      </c>
      <c r="R380" s="86" t="str">
        <f t="shared" si="61"/>
        <v>NR</v>
      </c>
      <c r="S380" s="90"/>
      <c r="T380" s="91" t="s">
        <v>123</v>
      </c>
      <c r="U380" s="92" t="s">
        <v>124</v>
      </c>
      <c r="V380" s="86" t="str">
        <f t="shared" si="62"/>
        <v>NR</v>
      </c>
      <c r="W380" s="301"/>
      <c r="X380" s="3"/>
      <c r="Y380" s="3"/>
      <c r="Z380" s="3"/>
      <c r="AA380" s="3"/>
      <c r="AB380" s="3"/>
      <c r="AC380" s="3"/>
      <c r="AD380" s="3"/>
    </row>
    <row r="381" spans="1:30" ht="16">
      <c r="A381" s="81"/>
      <c r="B381" s="95" t="s">
        <v>146</v>
      </c>
      <c r="C381" s="153" t="s">
        <v>180</v>
      </c>
      <c r="D381" s="84" t="s">
        <v>123</v>
      </c>
      <c r="E381" s="92" t="s">
        <v>124</v>
      </c>
      <c r="F381" s="86" t="str">
        <f t="shared" si="58"/>
        <v>NR</v>
      </c>
      <c r="G381" s="100"/>
      <c r="H381" s="84" t="s">
        <v>123</v>
      </c>
      <c r="I381" s="85" t="s">
        <v>124</v>
      </c>
      <c r="J381" s="86" t="str">
        <f t="shared" si="59"/>
        <v>NR</v>
      </c>
      <c r="K381" s="100"/>
      <c r="L381" s="84" t="s">
        <v>123</v>
      </c>
      <c r="M381" s="85" t="s">
        <v>124</v>
      </c>
      <c r="N381" s="86" t="str">
        <f t="shared" si="60"/>
        <v>NR</v>
      </c>
      <c r="O381" s="100"/>
      <c r="P381" s="84" t="s">
        <v>123</v>
      </c>
      <c r="Q381" s="85" t="s">
        <v>124</v>
      </c>
      <c r="R381" s="86" t="str">
        <f t="shared" si="61"/>
        <v>NR</v>
      </c>
      <c r="S381" s="100"/>
      <c r="T381" s="84" t="s">
        <v>123</v>
      </c>
      <c r="U381" s="85" t="s">
        <v>124</v>
      </c>
      <c r="V381" s="86" t="str">
        <f t="shared" si="62"/>
        <v>NR</v>
      </c>
      <c r="W381" s="302"/>
      <c r="X381" s="3"/>
      <c r="Y381" s="3"/>
      <c r="Z381" s="3"/>
      <c r="AA381" s="3"/>
      <c r="AB381" s="3"/>
      <c r="AC381" s="3"/>
      <c r="AD381" s="3"/>
    </row>
    <row r="382" spans="1:30" ht="16">
      <c r="A382" s="81"/>
      <c r="B382" s="89" t="s">
        <v>147</v>
      </c>
      <c r="C382" s="101" t="s">
        <v>148</v>
      </c>
      <c r="D382" s="102" t="s">
        <v>149</v>
      </c>
      <c r="E382" s="103" t="s">
        <v>150</v>
      </c>
      <c r="F382" s="86" t="str">
        <f t="shared" si="58"/>
        <v>NC</v>
      </c>
      <c r="G382" s="93"/>
      <c r="H382" s="102" t="s">
        <v>149</v>
      </c>
      <c r="I382" s="103" t="s">
        <v>150</v>
      </c>
      <c r="J382" s="86" t="str">
        <f t="shared" si="59"/>
        <v>NC</v>
      </c>
      <c r="K382" s="93"/>
      <c r="L382" s="102" t="s">
        <v>149</v>
      </c>
      <c r="M382" s="103" t="s">
        <v>150</v>
      </c>
      <c r="N382" s="86" t="str">
        <f t="shared" si="60"/>
        <v>NC</v>
      </c>
      <c r="O382" s="93"/>
      <c r="P382" s="102" t="s">
        <v>149</v>
      </c>
      <c r="Q382" s="103" t="s">
        <v>150</v>
      </c>
      <c r="R382" s="86" t="str">
        <f t="shared" si="61"/>
        <v>NC</v>
      </c>
      <c r="S382" s="93"/>
      <c r="T382" s="102" t="s">
        <v>149</v>
      </c>
      <c r="U382" s="103" t="s">
        <v>150</v>
      </c>
      <c r="V382" s="86" t="str">
        <f t="shared" si="62"/>
        <v>NC</v>
      </c>
      <c r="W382" s="301"/>
      <c r="X382" s="3"/>
      <c r="Y382" s="3"/>
      <c r="Z382" s="3"/>
      <c r="AA382" s="3"/>
      <c r="AB382" s="3"/>
      <c r="AC382" s="3"/>
      <c r="AD382" s="3"/>
    </row>
    <row r="383" spans="1:30" ht="16">
      <c r="A383" s="81"/>
      <c r="B383" s="95" t="s">
        <v>151</v>
      </c>
      <c r="C383" s="153" t="s">
        <v>152</v>
      </c>
      <c r="D383" s="104" t="s">
        <v>149</v>
      </c>
      <c r="E383" s="85" t="s">
        <v>149</v>
      </c>
      <c r="F383" s="86" t="str">
        <f t="shared" si="58"/>
        <v>NC</v>
      </c>
      <c r="G383" s="97"/>
      <c r="H383" s="104" t="s">
        <v>149</v>
      </c>
      <c r="I383" s="85" t="s">
        <v>149</v>
      </c>
      <c r="J383" s="86" t="str">
        <f t="shared" si="59"/>
        <v>NC</v>
      </c>
      <c r="K383" s="97"/>
      <c r="L383" s="104" t="s">
        <v>149</v>
      </c>
      <c r="M383" s="85" t="s">
        <v>149</v>
      </c>
      <c r="N383" s="86" t="str">
        <f t="shared" si="60"/>
        <v>NC</v>
      </c>
      <c r="O383" s="97"/>
      <c r="P383" s="104" t="s">
        <v>149</v>
      </c>
      <c r="Q383" s="85" t="s">
        <v>149</v>
      </c>
      <c r="R383" s="86" t="str">
        <f t="shared" si="61"/>
        <v>NC</v>
      </c>
      <c r="S383" s="97"/>
      <c r="T383" s="104" t="s">
        <v>149</v>
      </c>
      <c r="U383" s="85" t="s">
        <v>149</v>
      </c>
      <c r="V383" s="86" t="str">
        <f t="shared" si="62"/>
        <v>NC</v>
      </c>
      <c r="W383" s="302"/>
      <c r="X383" s="3"/>
      <c r="Y383" s="3"/>
      <c r="Z383" s="3"/>
      <c r="AA383" s="3"/>
      <c r="AB383" s="3"/>
      <c r="AC383" s="3"/>
      <c r="AD383" s="3"/>
    </row>
    <row r="384" spans="1:30" ht="16">
      <c r="A384" s="81"/>
      <c r="B384" s="89" t="s">
        <v>153</v>
      </c>
      <c r="C384" s="154" t="s">
        <v>154</v>
      </c>
      <c r="D384" s="91" t="s">
        <v>123</v>
      </c>
      <c r="E384" s="85" t="s">
        <v>124</v>
      </c>
      <c r="F384" s="86" t="str">
        <f t="shared" si="58"/>
        <v>NR</v>
      </c>
      <c r="G384" s="93"/>
      <c r="H384" s="91" t="s">
        <v>123</v>
      </c>
      <c r="I384" s="92" t="s">
        <v>124</v>
      </c>
      <c r="J384" s="86" t="str">
        <f t="shared" si="59"/>
        <v>NR</v>
      </c>
      <c r="K384" s="93"/>
      <c r="L384" s="91" t="s">
        <v>123</v>
      </c>
      <c r="M384" s="92" t="s">
        <v>124</v>
      </c>
      <c r="N384" s="86" t="str">
        <f t="shared" si="60"/>
        <v>NR</v>
      </c>
      <c r="O384" s="93"/>
      <c r="P384" s="91" t="s">
        <v>123</v>
      </c>
      <c r="Q384" s="92" t="s">
        <v>124</v>
      </c>
      <c r="R384" s="86" t="str">
        <f t="shared" si="61"/>
        <v>NR</v>
      </c>
      <c r="S384" s="93"/>
      <c r="T384" s="91" t="s">
        <v>123</v>
      </c>
      <c r="U384" s="92" t="s">
        <v>124</v>
      </c>
      <c r="V384" s="86" t="str">
        <f t="shared" si="62"/>
        <v>NR</v>
      </c>
      <c r="W384" s="301"/>
      <c r="X384" s="3"/>
      <c r="Y384" s="3"/>
      <c r="Z384" s="3"/>
      <c r="AA384" s="3"/>
      <c r="AB384" s="3"/>
      <c r="AC384" s="3"/>
      <c r="AD384" s="3"/>
    </row>
    <row r="385" spans="1:30" ht="16">
      <c r="A385" s="81"/>
      <c r="B385" s="95" t="s">
        <v>155</v>
      </c>
      <c r="C385" s="237" t="s">
        <v>67</v>
      </c>
      <c r="D385" s="104" t="s">
        <v>123</v>
      </c>
      <c r="E385" s="85" t="s">
        <v>124</v>
      </c>
      <c r="F385" s="86" t="str">
        <f t="shared" si="58"/>
        <v>NR</v>
      </c>
      <c r="G385" s="97"/>
      <c r="H385" s="104" t="s">
        <v>123</v>
      </c>
      <c r="I385" s="85" t="s">
        <v>124</v>
      </c>
      <c r="J385" s="86" t="str">
        <f t="shared" si="59"/>
        <v>NR</v>
      </c>
      <c r="K385" s="97"/>
      <c r="L385" s="104" t="s">
        <v>123</v>
      </c>
      <c r="M385" s="85" t="s">
        <v>124</v>
      </c>
      <c r="N385" s="86" t="str">
        <f t="shared" si="60"/>
        <v>NR</v>
      </c>
      <c r="O385" s="97"/>
      <c r="P385" s="104" t="s">
        <v>123</v>
      </c>
      <c r="Q385" s="85" t="s">
        <v>124</v>
      </c>
      <c r="R385" s="86" t="str">
        <f t="shared" si="61"/>
        <v>NR</v>
      </c>
      <c r="S385" s="97"/>
      <c r="T385" s="104" t="s">
        <v>123</v>
      </c>
      <c r="U385" s="85" t="s">
        <v>124</v>
      </c>
      <c r="V385" s="86" t="str">
        <f t="shared" si="62"/>
        <v>NR</v>
      </c>
      <c r="W385" s="100"/>
      <c r="X385" s="3"/>
      <c r="Y385" s="3"/>
      <c r="Z385" s="3"/>
      <c r="AA385" s="3"/>
      <c r="AB385" s="3"/>
      <c r="AC385" s="3"/>
      <c r="AD385" s="3"/>
    </row>
    <row r="386" spans="1:30" ht="16">
      <c r="A386" s="81"/>
      <c r="B386" s="89" t="s">
        <v>157</v>
      </c>
      <c r="C386" s="238" t="s">
        <v>148</v>
      </c>
      <c r="D386" s="91" t="s">
        <v>123</v>
      </c>
      <c r="E386" s="92" t="s">
        <v>124</v>
      </c>
      <c r="F386" s="86" t="str">
        <f t="shared" si="58"/>
        <v>NR</v>
      </c>
      <c r="G386" s="93"/>
      <c r="H386" s="91" t="s">
        <v>123</v>
      </c>
      <c r="I386" s="92" t="s">
        <v>124</v>
      </c>
      <c r="J386" s="86" t="str">
        <f t="shared" si="59"/>
        <v>NR</v>
      </c>
      <c r="K386" s="93"/>
      <c r="L386" s="91" t="s">
        <v>123</v>
      </c>
      <c r="M386" s="92" t="s">
        <v>124</v>
      </c>
      <c r="N386" s="86" t="str">
        <f t="shared" si="60"/>
        <v>NR</v>
      </c>
      <c r="O386" s="93"/>
      <c r="P386" s="91" t="s">
        <v>123</v>
      </c>
      <c r="Q386" s="92" t="s">
        <v>124</v>
      </c>
      <c r="R386" s="86" t="str">
        <f t="shared" si="61"/>
        <v>NR</v>
      </c>
      <c r="S386" s="93"/>
      <c r="T386" s="91" t="s">
        <v>123</v>
      </c>
      <c r="U386" s="92" t="s">
        <v>124</v>
      </c>
      <c r="V386" s="86" t="str">
        <f t="shared" si="62"/>
        <v>NR</v>
      </c>
      <c r="W386" s="90"/>
      <c r="X386" s="3"/>
      <c r="Y386" s="3"/>
      <c r="Z386" s="3"/>
      <c r="AA386" s="3"/>
      <c r="AB386" s="3"/>
      <c r="AC386" s="3"/>
      <c r="AD386" s="3"/>
    </row>
    <row r="387" spans="1:30" ht="16">
      <c r="A387" s="81"/>
      <c r="B387" s="95" t="s">
        <v>158</v>
      </c>
      <c r="C387" s="305" t="s">
        <v>152</v>
      </c>
      <c r="D387" s="104" t="s">
        <v>123</v>
      </c>
      <c r="E387" s="85" t="s">
        <v>124</v>
      </c>
      <c r="F387" s="86" t="str">
        <f t="shared" si="58"/>
        <v>NR</v>
      </c>
      <c r="G387" s="157"/>
      <c r="H387" s="104" t="s">
        <v>123</v>
      </c>
      <c r="I387" s="85" t="s">
        <v>124</v>
      </c>
      <c r="J387" s="86" t="str">
        <f t="shared" si="59"/>
        <v>NR</v>
      </c>
      <c r="K387" s="157"/>
      <c r="L387" s="104" t="s">
        <v>123</v>
      </c>
      <c r="M387" s="85" t="s">
        <v>124</v>
      </c>
      <c r="N387" s="86" t="str">
        <f t="shared" si="60"/>
        <v>NR</v>
      </c>
      <c r="O387" s="157"/>
      <c r="P387" s="104" t="s">
        <v>123</v>
      </c>
      <c r="Q387" s="85" t="s">
        <v>124</v>
      </c>
      <c r="R387" s="86" t="str">
        <f t="shared" si="61"/>
        <v>NR</v>
      </c>
      <c r="S387" s="157"/>
      <c r="T387" s="104" t="s">
        <v>123</v>
      </c>
      <c r="U387" s="85" t="s">
        <v>124</v>
      </c>
      <c r="V387" s="86" t="str">
        <f t="shared" si="62"/>
        <v>NR</v>
      </c>
      <c r="W387" s="304"/>
      <c r="X387" s="3"/>
      <c r="Y387" s="3"/>
      <c r="Z387" s="3"/>
      <c r="AA387" s="3"/>
      <c r="AB387" s="3"/>
      <c r="AC387" s="3"/>
      <c r="AD387" s="3"/>
    </row>
    <row r="388" spans="1:30" ht="27.75" customHeight="1">
      <c r="A388" s="115"/>
      <c r="B388" s="546" t="s">
        <v>194</v>
      </c>
      <c r="C388" s="547"/>
      <c r="D388" s="548" t="s">
        <v>160</v>
      </c>
      <c r="E388" s="549"/>
      <c r="F388" s="536"/>
      <c r="G388" s="550"/>
      <c r="H388" s="548" t="s">
        <v>160</v>
      </c>
      <c r="I388" s="549"/>
      <c r="J388" s="536"/>
      <c r="K388" s="550"/>
      <c r="L388" s="548" t="s">
        <v>160</v>
      </c>
      <c r="M388" s="549"/>
      <c r="N388" s="549"/>
      <c r="O388" s="550"/>
      <c r="P388" s="548" t="s">
        <v>160</v>
      </c>
      <c r="Q388" s="549"/>
      <c r="R388" s="549"/>
      <c r="S388" s="550"/>
      <c r="T388" s="548" t="s">
        <v>160</v>
      </c>
      <c r="U388" s="549"/>
      <c r="V388" s="549"/>
      <c r="W388" s="567"/>
      <c r="X388" s="10"/>
      <c r="Y388" s="10"/>
      <c r="Z388" s="10"/>
      <c r="AA388" s="10"/>
      <c r="AB388" s="10"/>
      <c r="AC388" s="10"/>
      <c r="AD388" s="10"/>
    </row>
    <row r="389" spans="1:30"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row>
    <row r="390" spans="1:30" ht="27.75" customHeight="1">
      <c r="A390" s="63"/>
      <c r="B390" s="605" t="s">
        <v>314</v>
      </c>
      <c r="C390" s="606"/>
      <c r="D390" s="606"/>
      <c r="E390" s="606"/>
      <c r="F390" s="606"/>
      <c r="G390" s="542" t="s">
        <v>315</v>
      </c>
      <c r="H390" s="543"/>
      <c r="I390" s="543"/>
      <c r="J390" s="543"/>
      <c r="K390" s="543"/>
      <c r="L390" s="543"/>
      <c r="M390" s="543"/>
      <c r="N390" s="543"/>
      <c r="O390" s="543"/>
      <c r="P390" s="543"/>
      <c r="Q390" s="543"/>
      <c r="R390" s="543"/>
      <c r="S390" s="543"/>
      <c r="T390" s="543"/>
      <c r="U390" s="543"/>
      <c r="V390" s="543"/>
      <c r="W390" s="544"/>
      <c r="X390" s="62"/>
      <c r="Y390" s="62"/>
      <c r="Z390" s="62"/>
      <c r="AA390" s="62"/>
      <c r="AB390" s="62"/>
      <c r="AC390" s="62"/>
      <c r="AD390" s="62"/>
    </row>
    <row r="391" spans="1:30" ht="27.75" customHeight="1">
      <c r="A391" s="64"/>
      <c r="B391" s="553" t="str">
        <f>C416&amp;"-"&amp;C394&amp;"-"&amp;C396&amp;"-"&amp;C399</f>
        <v>IPP du référentiel-Identité réélle-Identité réélle-Identité réélle</v>
      </c>
      <c r="C391" s="554"/>
      <c r="D391" s="65" t="str">
        <f>'Complet - Récapitulatif'!$H$9&amp;""&amp;"  :"</f>
        <v>Logiciel A  :</v>
      </c>
      <c r="E391" s="555" t="str">
        <f>'Complet - Récapitulatif'!$I$9</f>
        <v>Terminal Urgences</v>
      </c>
      <c r="F391" s="526"/>
      <c r="G391" s="527"/>
      <c r="H391" s="66" t="str">
        <f>'Complet - Récapitulatif'!$H$10&amp;""&amp;"  :"</f>
        <v>Logiciel B  :</v>
      </c>
      <c r="I391" s="596" t="str">
        <f>'Complet - Récapitulatif'!$I$10</f>
        <v>Logiciel facturation</v>
      </c>
      <c r="J391" s="526"/>
      <c r="K391" s="527"/>
      <c r="L391" s="67" t="str">
        <f>'Complet - Récapitulatif'!$H$11&amp;""&amp;"  :"</f>
        <v>Logiciel C  :</v>
      </c>
      <c r="M391" s="597" t="str">
        <f>'Complet - Récapitulatif'!$I$11</f>
        <v>Logiciel PMSI</v>
      </c>
      <c r="N391" s="526"/>
      <c r="O391" s="527"/>
      <c r="P391" s="68" t="str">
        <f>'Complet - Récapitulatif'!$H$12&amp;""&amp;"  :"</f>
        <v>Logiciel D  :</v>
      </c>
      <c r="Q391" s="525" t="str">
        <f>'Complet - Récapitulatif'!$I$12</f>
        <v>Logiciel Laboratoire</v>
      </c>
      <c r="R391" s="526"/>
      <c r="S391" s="527"/>
      <c r="T391" s="69" t="str">
        <f>'Complet - Récapitulatif'!$H$13&amp;""&amp;"  :"</f>
        <v>Logiciel E  :</v>
      </c>
      <c r="U391" s="598" t="str">
        <f>'Complet - Récapitulatif'!$I$13</f>
        <v>Logiciel Imagerie</v>
      </c>
      <c r="V391" s="526"/>
      <c r="W391" s="599"/>
      <c r="X391" s="10"/>
      <c r="Y391" s="10"/>
      <c r="Z391" s="10"/>
      <c r="AA391" s="10"/>
      <c r="AB391" s="10"/>
      <c r="AC391" s="10"/>
      <c r="AD391" s="10"/>
    </row>
    <row r="392" spans="1:30" ht="27.75" customHeight="1">
      <c r="A392" s="64"/>
      <c r="B392" s="70" t="s">
        <v>115</v>
      </c>
      <c r="C392" s="71" t="s">
        <v>116</v>
      </c>
      <c r="D392" s="72" t="s">
        <v>117</v>
      </c>
      <c r="E392" s="72" t="s">
        <v>118</v>
      </c>
      <c r="F392" s="73" t="s">
        <v>119</v>
      </c>
      <c r="G392" s="72" t="s">
        <v>120</v>
      </c>
      <c r="H392" s="74" t="s">
        <v>117</v>
      </c>
      <c r="I392" s="74" t="s">
        <v>118</v>
      </c>
      <c r="J392" s="74" t="s">
        <v>119</v>
      </c>
      <c r="K392" s="74" t="s">
        <v>120</v>
      </c>
      <c r="L392" s="75" t="s">
        <v>117</v>
      </c>
      <c r="M392" s="75" t="s">
        <v>118</v>
      </c>
      <c r="N392" s="75" t="s">
        <v>119</v>
      </c>
      <c r="O392" s="75" t="s">
        <v>120</v>
      </c>
      <c r="P392" s="76" t="s">
        <v>117</v>
      </c>
      <c r="Q392" s="77" t="s">
        <v>118</v>
      </c>
      <c r="R392" s="78" t="s">
        <v>119</v>
      </c>
      <c r="S392" s="78" t="s">
        <v>120</v>
      </c>
      <c r="T392" s="79" t="s">
        <v>117</v>
      </c>
      <c r="U392" s="79" t="s">
        <v>118</v>
      </c>
      <c r="V392" s="79" t="s">
        <v>119</v>
      </c>
      <c r="W392" s="80" t="s">
        <v>120</v>
      </c>
      <c r="X392" s="10"/>
      <c r="Y392" s="10"/>
      <c r="Z392" s="10"/>
      <c r="AA392" s="10"/>
      <c r="AB392" s="10"/>
      <c r="AC392" s="10"/>
      <c r="AD392" s="10"/>
    </row>
    <row r="393" spans="1:30" ht="16">
      <c r="A393" s="81"/>
      <c r="B393" s="307" t="s">
        <v>121</v>
      </c>
      <c r="C393" s="323" t="str">
        <f t="shared" ref="C393:C414" si="63">C361</f>
        <v>Mme / Madame</v>
      </c>
      <c r="D393" s="84" t="s">
        <v>123</v>
      </c>
      <c r="E393" s="92" t="s">
        <v>124</v>
      </c>
      <c r="F393" s="86" t="str">
        <f t="shared" ref="F393:F419" si="64">IF(D393="Non Concerné","NC",IF(D393="Non supporté","NS",IF(E393="Non testé","NR",IF(E393="Intégration","OK",IF(E393="Echec","KO","-")))))</f>
        <v>NR</v>
      </c>
      <c r="G393" s="87"/>
      <c r="H393" s="84" t="s">
        <v>123</v>
      </c>
      <c r="I393" s="85" t="s">
        <v>124</v>
      </c>
      <c r="J393" s="86" t="str">
        <f t="shared" ref="J393:J419" si="65">IF(H393="Non Concerné","NC",IF(H393="Non supporté","NS",IF(I393="Non testé","NR",IF(I393="Intégration","OK",IF(I393="Echec","KO","-")))))</f>
        <v>NR</v>
      </c>
      <c r="K393" s="87"/>
      <c r="L393" s="84" t="s">
        <v>123</v>
      </c>
      <c r="M393" s="85" t="s">
        <v>124</v>
      </c>
      <c r="N393" s="86" t="str">
        <f t="shared" ref="N393:N419" si="66">IF(L393="Non Concerné","NC",IF(L393="Non supporté","NS",IF(M393="Non testé","NR",IF(M393="Intégration","OK",IF(M393="Echec","KO","-")))))</f>
        <v>NR</v>
      </c>
      <c r="O393" s="87"/>
      <c r="P393" s="84" t="s">
        <v>123</v>
      </c>
      <c r="Q393" s="85" t="s">
        <v>124</v>
      </c>
      <c r="R393" s="86" t="str">
        <f t="shared" ref="R393:R419" si="67">IF(P393="Non Concerné","NC",IF(P393="Non supporté","NS",IF(Q393="Non testé","NR",IF(Q393="Intégration","OK",IF(Q393="Echec","KO","-")))))</f>
        <v>NR</v>
      </c>
      <c r="S393" s="87"/>
      <c r="T393" s="84" t="s">
        <v>123</v>
      </c>
      <c r="U393" s="85" t="s">
        <v>124</v>
      </c>
      <c r="V393" s="86" t="str">
        <f t="shared" ref="V393:V419" si="68">IF(T393="Non Concerné","NC",IF(T393="Non supporté","NS",IF(U393="Non testé","NR",IF(U393="Intégration","OK",IF(U393="Echec","KO","-")))))</f>
        <v>NR</v>
      </c>
      <c r="W393" s="96"/>
      <c r="X393" s="3"/>
      <c r="Y393" s="3"/>
      <c r="Z393" s="3"/>
      <c r="AA393" s="3"/>
      <c r="AB393" s="3"/>
      <c r="AC393" s="3"/>
      <c r="AD393" s="3"/>
    </row>
    <row r="394" spans="1:30" ht="16">
      <c r="A394" s="81"/>
      <c r="B394" s="309" t="s">
        <v>125</v>
      </c>
      <c r="C394" s="324" t="str">
        <f t="shared" si="63"/>
        <v>Identité réélle</v>
      </c>
      <c r="D394" s="84" t="s">
        <v>123</v>
      </c>
      <c r="E394" s="85" t="s">
        <v>124</v>
      </c>
      <c r="F394" s="86" t="str">
        <f t="shared" si="64"/>
        <v>NR</v>
      </c>
      <c r="G394" s="93"/>
      <c r="H394" s="91" t="s">
        <v>123</v>
      </c>
      <c r="I394" s="92" t="s">
        <v>124</v>
      </c>
      <c r="J394" s="86" t="str">
        <f t="shared" si="65"/>
        <v>NR</v>
      </c>
      <c r="K394" s="93"/>
      <c r="L394" s="91" t="s">
        <v>123</v>
      </c>
      <c r="M394" s="92" t="s">
        <v>124</v>
      </c>
      <c r="N394" s="86" t="str">
        <f t="shared" si="66"/>
        <v>NR</v>
      </c>
      <c r="O394" s="93"/>
      <c r="P394" s="91" t="s">
        <v>123</v>
      </c>
      <c r="Q394" s="92" t="s">
        <v>124</v>
      </c>
      <c r="R394" s="86" t="str">
        <f t="shared" si="67"/>
        <v>NR</v>
      </c>
      <c r="S394" s="93"/>
      <c r="T394" s="91" t="s">
        <v>123</v>
      </c>
      <c r="U394" s="92" t="s">
        <v>124</v>
      </c>
      <c r="V394" s="86" t="str">
        <f t="shared" si="68"/>
        <v>NR</v>
      </c>
      <c r="W394" s="90"/>
      <c r="X394" s="3"/>
      <c r="Y394" s="3"/>
      <c r="Z394" s="3"/>
      <c r="AA394" s="3"/>
      <c r="AB394" s="3"/>
      <c r="AC394" s="3"/>
      <c r="AD394" s="3"/>
    </row>
    <row r="395" spans="1:30" ht="16">
      <c r="A395" s="81"/>
      <c r="B395" s="310" t="s">
        <v>127</v>
      </c>
      <c r="C395" s="325" t="str">
        <f t="shared" si="63"/>
        <v>Identité réélle</v>
      </c>
      <c r="D395" s="91" t="s">
        <v>123</v>
      </c>
      <c r="E395" s="92" t="s">
        <v>124</v>
      </c>
      <c r="F395" s="86" t="str">
        <f t="shared" si="64"/>
        <v>NR</v>
      </c>
      <c r="G395" s="97"/>
      <c r="H395" s="84" t="s">
        <v>123</v>
      </c>
      <c r="I395" s="85" t="s">
        <v>124</v>
      </c>
      <c r="J395" s="86" t="str">
        <f t="shared" si="65"/>
        <v>NR</v>
      </c>
      <c r="K395" s="97"/>
      <c r="L395" s="84" t="s">
        <v>123</v>
      </c>
      <c r="M395" s="85" t="s">
        <v>124</v>
      </c>
      <c r="N395" s="86" t="str">
        <f t="shared" si="66"/>
        <v>NR</v>
      </c>
      <c r="O395" s="97"/>
      <c r="P395" s="84" t="s">
        <v>123</v>
      </c>
      <c r="Q395" s="85" t="s">
        <v>124</v>
      </c>
      <c r="R395" s="86" t="str">
        <f t="shared" si="67"/>
        <v>NR</v>
      </c>
      <c r="S395" s="97"/>
      <c r="T395" s="84" t="s">
        <v>123</v>
      </c>
      <c r="U395" s="85" t="s">
        <v>124</v>
      </c>
      <c r="V395" s="86" t="str">
        <f t="shared" si="68"/>
        <v>NR</v>
      </c>
      <c r="W395" s="100"/>
      <c r="X395" s="3"/>
      <c r="Y395" s="3"/>
      <c r="Z395" s="3"/>
      <c r="AA395" s="3"/>
      <c r="AB395" s="3"/>
      <c r="AC395" s="3"/>
      <c r="AD395" s="3"/>
    </row>
    <row r="396" spans="1:30" ht="16">
      <c r="A396" s="81"/>
      <c r="B396" s="309" t="s">
        <v>128</v>
      </c>
      <c r="C396" s="324" t="str">
        <f t="shared" si="63"/>
        <v>Identité réélle</v>
      </c>
      <c r="D396" s="84" t="s">
        <v>123</v>
      </c>
      <c r="E396" s="85" t="s">
        <v>124</v>
      </c>
      <c r="F396" s="86" t="str">
        <f t="shared" si="64"/>
        <v>NR</v>
      </c>
      <c r="G396" s="93"/>
      <c r="H396" s="91" t="s">
        <v>123</v>
      </c>
      <c r="I396" s="92" t="s">
        <v>124</v>
      </c>
      <c r="J396" s="86" t="str">
        <f t="shared" si="65"/>
        <v>NR</v>
      </c>
      <c r="K396" s="93"/>
      <c r="L396" s="91" t="s">
        <v>123</v>
      </c>
      <c r="M396" s="92" t="s">
        <v>124</v>
      </c>
      <c r="N396" s="86" t="str">
        <f t="shared" si="66"/>
        <v>NR</v>
      </c>
      <c r="O396" s="93"/>
      <c r="P396" s="91" t="s">
        <v>123</v>
      </c>
      <c r="Q396" s="92" t="s">
        <v>124</v>
      </c>
      <c r="R396" s="86" t="str">
        <f t="shared" si="67"/>
        <v>NR</v>
      </c>
      <c r="S396" s="93"/>
      <c r="T396" s="91" t="s">
        <v>123</v>
      </c>
      <c r="U396" s="92" t="s">
        <v>124</v>
      </c>
      <c r="V396" s="86" t="str">
        <f t="shared" si="68"/>
        <v>NR</v>
      </c>
      <c r="W396" s="90"/>
      <c r="X396" s="3"/>
      <c r="Y396" s="3"/>
      <c r="Z396" s="3"/>
      <c r="AA396" s="3"/>
      <c r="AB396" s="3"/>
      <c r="AC396" s="3"/>
      <c r="AD396" s="3"/>
    </row>
    <row r="397" spans="1:30" ht="16">
      <c r="A397" s="81"/>
      <c r="B397" s="310" t="s">
        <v>129</v>
      </c>
      <c r="C397" s="325" t="str">
        <f t="shared" si="63"/>
        <v>Identité réélle</v>
      </c>
      <c r="D397" s="84" t="s">
        <v>123</v>
      </c>
      <c r="E397" s="92" t="s">
        <v>124</v>
      </c>
      <c r="F397" s="86" t="str">
        <f t="shared" si="64"/>
        <v>NR</v>
      </c>
      <c r="G397" s="97"/>
      <c r="H397" s="84" t="s">
        <v>123</v>
      </c>
      <c r="I397" s="85" t="s">
        <v>124</v>
      </c>
      <c r="J397" s="86" t="str">
        <f t="shared" si="65"/>
        <v>NR</v>
      </c>
      <c r="K397" s="97"/>
      <c r="L397" s="84" t="s">
        <v>123</v>
      </c>
      <c r="M397" s="85" t="s">
        <v>124</v>
      </c>
      <c r="N397" s="86" t="str">
        <f t="shared" si="66"/>
        <v>NR</v>
      </c>
      <c r="O397" s="97"/>
      <c r="P397" s="84" t="s">
        <v>123</v>
      </c>
      <c r="Q397" s="85" t="s">
        <v>124</v>
      </c>
      <c r="R397" s="86" t="str">
        <f t="shared" si="67"/>
        <v>NR</v>
      </c>
      <c r="S397" s="97"/>
      <c r="T397" s="84" t="s">
        <v>123</v>
      </c>
      <c r="U397" s="85" t="s">
        <v>124</v>
      </c>
      <c r="V397" s="86" t="str">
        <f t="shared" si="68"/>
        <v>NR</v>
      </c>
      <c r="W397" s="100"/>
      <c r="X397" s="3"/>
      <c r="Y397" s="3"/>
      <c r="Z397" s="3"/>
      <c r="AA397" s="3"/>
      <c r="AB397" s="3"/>
      <c r="AC397" s="3"/>
      <c r="AD397" s="3"/>
    </row>
    <row r="398" spans="1:30" ht="16">
      <c r="A398" s="81"/>
      <c r="B398" s="309" t="s">
        <v>130</v>
      </c>
      <c r="C398" s="324" t="str">
        <f t="shared" si="63"/>
        <v>au choix</v>
      </c>
      <c r="D398" s="91" t="s">
        <v>123</v>
      </c>
      <c r="E398" s="85" t="s">
        <v>124</v>
      </c>
      <c r="F398" s="86" t="str">
        <f t="shared" si="64"/>
        <v>NR</v>
      </c>
      <c r="G398" s="93"/>
      <c r="H398" s="91" t="s">
        <v>123</v>
      </c>
      <c r="I398" s="92" t="s">
        <v>124</v>
      </c>
      <c r="J398" s="86" t="str">
        <f t="shared" si="65"/>
        <v>NR</v>
      </c>
      <c r="K398" s="93"/>
      <c r="L398" s="91" t="s">
        <v>123</v>
      </c>
      <c r="M398" s="92" t="s">
        <v>124</v>
      </c>
      <c r="N398" s="86" t="str">
        <f t="shared" si="66"/>
        <v>NR</v>
      </c>
      <c r="O398" s="93"/>
      <c r="P398" s="91" t="s">
        <v>123</v>
      </c>
      <c r="Q398" s="92" t="s">
        <v>124</v>
      </c>
      <c r="R398" s="86" t="str">
        <f t="shared" si="67"/>
        <v>NR</v>
      </c>
      <c r="S398" s="93"/>
      <c r="T398" s="91" t="s">
        <v>123</v>
      </c>
      <c r="U398" s="92" t="s">
        <v>124</v>
      </c>
      <c r="V398" s="86" t="str">
        <f t="shared" si="68"/>
        <v>NR</v>
      </c>
      <c r="W398" s="90"/>
      <c r="X398" s="3"/>
      <c r="Y398" s="3"/>
      <c r="Z398" s="3"/>
      <c r="AA398" s="3"/>
      <c r="AB398" s="3"/>
      <c r="AC398" s="3"/>
      <c r="AD398" s="3"/>
    </row>
    <row r="399" spans="1:30" ht="16">
      <c r="A399" s="81"/>
      <c r="B399" s="310" t="s">
        <v>131</v>
      </c>
      <c r="C399" s="325" t="str">
        <f t="shared" si="63"/>
        <v>Identité réélle</v>
      </c>
      <c r="D399" s="91" t="s">
        <v>123</v>
      </c>
      <c r="E399" s="92" t="s">
        <v>124</v>
      </c>
      <c r="F399" s="86" t="str">
        <f t="shared" si="64"/>
        <v>NR</v>
      </c>
      <c r="G399" s="97"/>
      <c r="H399" s="84" t="s">
        <v>123</v>
      </c>
      <c r="I399" s="85" t="s">
        <v>124</v>
      </c>
      <c r="J399" s="86" t="str">
        <f t="shared" si="65"/>
        <v>NR</v>
      </c>
      <c r="K399" s="97"/>
      <c r="L399" s="84" t="s">
        <v>123</v>
      </c>
      <c r="M399" s="85" t="s">
        <v>124</v>
      </c>
      <c r="N399" s="86" t="str">
        <f t="shared" si="66"/>
        <v>NR</v>
      </c>
      <c r="O399" s="97"/>
      <c r="P399" s="84" t="s">
        <v>123</v>
      </c>
      <c r="Q399" s="85" t="s">
        <v>124</v>
      </c>
      <c r="R399" s="86" t="str">
        <f t="shared" si="67"/>
        <v>NR</v>
      </c>
      <c r="S399" s="97"/>
      <c r="T399" s="84" t="s">
        <v>123</v>
      </c>
      <c r="U399" s="85" t="s">
        <v>124</v>
      </c>
      <c r="V399" s="86" t="str">
        <f t="shared" si="68"/>
        <v>NR</v>
      </c>
      <c r="W399" s="100"/>
      <c r="X399" s="3"/>
      <c r="Y399" s="3"/>
      <c r="Z399" s="3"/>
      <c r="AA399" s="3"/>
      <c r="AB399" s="3"/>
      <c r="AC399" s="3"/>
      <c r="AD399" s="3"/>
    </row>
    <row r="400" spans="1:30" ht="16">
      <c r="A400" s="81"/>
      <c r="B400" s="309" t="s">
        <v>132</v>
      </c>
      <c r="C400" s="324" t="str">
        <f t="shared" si="63"/>
        <v>Féminin</v>
      </c>
      <c r="D400" s="84" t="s">
        <v>123</v>
      </c>
      <c r="E400" s="85" t="s">
        <v>124</v>
      </c>
      <c r="F400" s="86" t="str">
        <f t="shared" si="64"/>
        <v>NR</v>
      </c>
      <c r="G400" s="93"/>
      <c r="H400" s="91" t="s">
        <v>123</v>
      </c>
      <c r="I400" s="92" t="s">
        <v>124</v>
      </c>
      <c r="J400" s="86" t="str">
        <f t="shared" si="65"/>
        <v>NR</v>
      </c>
      <c r="K400" s="93"/>
      <c r="L400" s="91" t="s">
        <v>123</v>
      </c>
      <c r="M400" s="92" t="s">
        <v>124</v>
      </c>
      <c r="N400" s="86" t="str">
        <f t="shared" si="66"/>
        <v>NR</v>
      </c>
      <c r="O400" s="93"/>
      <c r="P400" s="91" t="s">
        <v>123</v>
      </c>
      <c r="Q400" s="92" t="s">
        <v>124</v>
      </c>
      <c r="R400" s="86" t="str">
        <f t="shared" si="67"/>
        <v>NR</v>
      </c>
      <c r="S400" s="93"/>
      <c r="T400" s="91" t="s">
        <v>123</v>
      </c>
      <c r="U400" s="92" t="s">
        <v>124</v>
      </c>
      <c r="V400" s="86" t="str">
        <f t="shared" si="68"/>
        <v>NR</v>
      </c>
      <c r="W400" s="90"/>
      <c r="X400" s="3"/>
      <c r="Y400" s="3"/>
      <c r="Z400" s="3"/>
      <c r="AA400" s="3"/>
      <c r="AB400" s="3"/>
      <c r="AC400" s="3"/>
      <c r="AD400" s="3"/>
    </row>
    <row r="401" spans="1:30" ht="16">
      <c r="A401" s="81"/>
      <c r="B401" s="310" t="s">
        <v>134</v>
      </c>
      <c r="C401" s="325" t="str">
        <f t="shared" si="63"/>
        <v>au choix</v>
      </c>
      <c r="D401" s="84" t="s">
        <v>123</v>
      </c>
      <c r="E401" s="92" t="s">
        <v>124</v>
      </c>
      <c r="F401" s="86" t="str">
        <f t="shared" si="64"/>
        <v>NR</v>
      </c>
      <c r="G401" s="97"/>
      <c r="H401" s="84" t="s">
        <v>123</v>
      </c>
      <c r="I401" s="85" t="s">
        <v>124</v>
      </c>
      <c r="J401" s="86" t="str">
        <f t="shared" si="65"/>
        <v>NR</v>
      </c>
      <c r="K401" s="97"/>
      <c r="L401" s="84" t="s">
        <v>123</v>
      </c>
      <c r="M401" s="85" t="s">
        <v>124</v>
      </c>
      <c r="N401" s="86" t="str">
        <f t="shared" si="66"/>
        <v>NR</v>
      </c>
      <c r="O401" s="97"/>
      <c r="P401" s="84" t="s">
        <v>123</v>
      </c>
      <c r="Q401" s="85" t="s">
        <v>124</v>
      </c>
      <c r="R401" s="86" t="str">
        <f t="shared" si="67"/>
        <v>NR</v>
      </c>
      <c r="S401" s="97"/>
      <c r="T401" s="84" t="s">
        <v>123</v>
      </c>
      <c r="U401" s="85" t="s">
        <v>124</v>
      </c>
      <c r="V401" s="86" t="str">
        <f t="shared" si="68"/>
        <v>NR</v>
      </c>
      <c r="W401" s="100"/>
      <c r="X401" s="3"/>
      <c r="Y401" s="3"/>
      <c r="Z401" s="3"/>
      <c r="AA401" s="3"/>
      <c r="AB401" s="3"/>
      <c r="AC401" s="3"/>
      <c r="AD401" s="3"/>
    </row>
    <row r="402" spans="1:30" ht="16">
      <c r="A402" s="81"/>
      <c r="B402" s="309" t="s">
        <v>135</v>
      </c>
      <c r="C402" s="324" t="str">
        <f t="shared" si="63"/>
        <v>Identité réélle</v>
      </c>
      <c r="D402" s="91" t="s">
        <v>123</v>
      </c>
      <c r="E402" s="85" t="s">
        <v>124</v>
      </c>
      <c r="F402" s="86" t="str">
        <f t="shared" si="64"/>
        <v>NR</v>
      </c>
      <c r="G402" s="93"/>
      <c r="H402" s="91" t="s">
        <v>123</v>
      </c>
      <c r="I402" s="92" t="s">
        <v>124</v>
      </c>
      <c r="J402" s="86" t="str">
        <f t="shared" si="65"/>
        <v>NR</v>
      </c>
      <c r="K402" s="93"/>
      <c r="L402" s="91" t="s">
        <v>123</v>
      </c>
      <c r="M402" s="92" t="s">
        <v>124</v>
      </c>
      <c r="N402" s="86" t="str">
        <f t="shared" si="66"/>
        <v>NR</v>
      </c>
      <c r="O402" s="93"/>
      <c r="P402" s="91" t="s">
        <v>123</v>
      </c>
      <c r="Q402" s="92" t="s">
        <v>124</v>
      </c>
      <c r="R402" s="86" t="str">
        <f t="shared" si="67"/>
        <v>NR</v>
      </c>
      <c r="S402" s="93"/>
      <c r="T402" s="91" t="s">
        <v>123</v>
      </c>
      <c r="U402" s="92" t="s">
        <v>124</v>
      </c>
      <c r="V402" s="86" t="str">
        <f t="shared" si="68"/>
        <v>NR</v>
      </c>
      <c r="W402" s="90"/>
      <c r="X402" s="3"/>
      <c r="Y402" s="3"/>
      <c r="Z402" s="3"/>
      <c r="AA402" s="3"/>
      <c r="AB402" s="3"/>
      <c r="AC402" s="3"/>
      <c r="AD402" s="3"/>
    </row>
    <row r="403" spans="1:30" ht="16">
      <c r="A403" s="81"/>
      <c r="B403" s="310" t="s">
        <v>136</v>
      </c>
      <c r="C403" s="325" t="str">
        <f t="shared" si="63"/>
        <v>Identité réélle</v>
      </c>
      <c r="D403" s="84" t="s">
        <v>123</v>
      </c>
      <c r="E403" s="92" t="s">
        <v>124</v>
      </c>
      <c r="F403" s="86" t="str">
        <f t="shared" si="64"/>
        <v>NR</v>
      </c>
      <c r="G403" s="97"/>
      <c r="H403" s="84" t="s">
        <v>123</v>
      </c>
      <c r="I403" s="85" t="s">
        <v>124</v>
      </c>
      <c r="J403" s="86" t="str">
        <f t="shared" si="65"/>
        <v>NR</v>
      </c>
      <c r="K403" s="97"/>
      <c r="L403" s="84" t="s">
        <v>123</v>
      </c>
      <c r="M403" s="85" t="s">
        <v>124</v>
      </c>
      <c r="N403" s="86" t="str">
        <f t="shared" si="66"/>
        <v>NR</v>
      </c>
      <c r="O403" s="97"/>
      <c r="P403" s="84" t="s">
        <v>123</v>
      </c>
      <c r="Q403" s="85" t="s">
        <v>124</v>
      </c>
      <c r="R403" s="86" t="str">
        <f t="shared" si="67"/>
        <v>NR</v>
      </c>
      <c r="S403" s="97"/>
      <c r="T403" s="84" t="s">
        <v>123</v>
      </c>
      <c r="U403" s="85" t="s">
        <v>124</v>
      </c>
      <c r="V403" s="86" t="str">
        <f t="shared" si="68"/>
        <v>NR</v>
      </c>
      <c r="W403" s="100"/>
      <c r="X403" s="3"/>
      <c r="Y403" s="3"/>
      <c r="Z403" s="3"/>
      <c r="AA403" s="3"/>
      <c r="AB403" s="3"/>
      <c r="AC403" s="3"/>
      <c r="AD403" s="3"/>
    </row>
    <row r="404" spans="1:30" ht="16">
      <c r="A404" s="81"/>
      <c r="B404" s="309" t="s">
        <v>137</v>
      </c>
      <c r="C404" s="324" t="str">
        <f t="shared" si="63"/>
        <v>Identité réélle</v>
      </c>
      <c r="D404" s="91" t="s">
        <v>123</v>
      </c>
      <c r="E404" s="85" t="s">
        <v>124</v>
      </c>
      <c r="F404" s="86" t="str">
        <f t="shared" si="64"/>
        <v>NR</v>
      </c>
      <c r="G404" s="93"/>
      <c r="H404" s="91" t="s">
        <v>123</v>
      </c>
      <c r="I404" s="92" t="s">
        <v>124</v>
      </c>
      <c r="J404" s="86" t="str">
        <f t="shared" si="65"/>
        <v>NR</v>
      </c>
      <c r="K404" s="93"/>
      <c r="L404" s="91" t="s">
        <v>123</v>
      </c>
      <c r="M404" s="92" t="s">
        <v>124</v>
      </c>
      <c r="N404" s="86" t="str">
        <f t="shared" si="66"/>
        <v>NR</v>
      </c>
      <c r="O404" s="93"/>
      <c r="P404" s="91" t="s">
        <v>123</v>
      </c>
      <c r="Q404" s="92" t="s">
        <v>124</v>
      </c>
      <c r="R404" s="86" t="str">
        <f t="shared" si="67"/>
        <v>NR</v>
      </c>
      <c r="S404" s="93"/>
      <c r="T404" s="91" t="s">
        <v>123</v>
      </c>
      <c r="U404" s="92" t="s">
        <v>124</v>
      </c>
      <c r="V404" s="86" t="str">
        <f t="shared" si="68"/>
        <v>NR</v>
      </c>
      <c r="W404" s="90"/>
      <c r="X404" s="3"/>
      <c r="Y404" s="3"/>
      <c r="Z404" s="3"/>
      <c r="AA404" s="3"/>
      <c r="AB404" s="3"/>
      <c r="AC404" s="3"/>
      <c r="AD404" s="3"/>
    </row>
    <row r="405" spans="1:30" ht="16">
      <c r="A405" s="81"/>
      <c r="B405" s="310" t="s">
        <v>138</v>
      </c>
      <c r="C405" s="325" t="str">
        <f t="shared" si="63"/>
        <v>Identité réélle</v>
      </c>
      <c r="D405" s="84" t="s">
        <v>123</v>
      </c>
      <c r="E405" s="92" t="s">
        <v>124</v>
      </c>
      <c r="F405" s="86" t="str">
        <f t="shared" si="64"/>
        <v>NR</v>
      </c>
      <c r="G405" s="97"/>
      <c r="H405" s="84" t="s">
        <v>123</v>
      </c>
      <c r="I405" s="85" t="s">
        <v>124</v>
      </c>
      <c r="J405" s="86" t="str">
        <f t="shared" si="65"/>
        <v>NR</v>
      </c>
      <c r="K405" s="97"/>
      <c r="L405" s="84" t="s">
        <v>123</v>
      </c>
      <c r="M405" s="85" t="s">
        <v>124</v>
      </c>
      <c r="N405" s="86" t="str">
        <f t="shared" si="66"/>
        <v>NR</v>
      </c>
      <c r="O405" s="97"/>
      <c r="P405" s="84" t="s">
        <v>123</v>
      </c>
      <c r="Q405" s="85" t="s">
        <v>124</v>
      </c>
      <c r="R405" s="86" t="str">
        <f t="shared" si="67"/>
        <v>NR</v>
      </c>
      <c r="S405" s="97"/>
      <c r="T405" s="84" t="s">
        <v>123</v>
      </c>
      <c r="U405" s="85" t="s">
        <v>124</v>
      </c>
      <c r="V405" s="86" t="str">
        <f t="shared" si="68"/>
        <v>NR</v>
      </c>
      <c r="W405" s="100"/>
      <c r="X405" s="3"/>
      <c r="Y405" s="3"/>
      <c r="Z405" s="3"/>
      <c r="AA405" s="3"/>
      <c r="AB405" s="3"/>
      <c r="AC405" s="3"/>
      <c r="AD405" s="3"/>
    </row>
    <row r="406" spans="1:30" ht="16">
      <c r="A406" s="81"/>
      <c r="B406" s="309" t="s">
        <v>139</v>
      </c>
      <c r="C406" s="324" t="str">
        <f t="shared" si="63"/>
        <v xml:space="preserve">au choix </v>
      </c>
      <c r="D406" s="91" t="s">
        <v>123</v>
      </c>
      <c r="E406" s="85" t="s">
        <v>124</v>
      </c>
      <c r="F406" s="86" t="str">
        <f t="shared" si="64"/>
        <v>NR</v>
      </c>
      <c r="G406" s="93"/>
      <c r="H406" s="91" t="s">
        <v>123</v>
      </c>
      <c r="I406" s="92" t="s">
        <v>124</v>
      </c>
      <c r="J406" s="86" t="str">
        <f t="shared" si="65"/>
        <v>NR</v>
      </c>
      <c r="K406" s="93"/>
      <c r="L406" s="91" t="s">
        <v>123</v>
      </c>
      <c r="M406" s="92" t="s">
        <v>124</v>
      </c>
      <c r="N406" s="86" t="str">
        <f t="shared" si="66"/>
        <v>NR</v>
      </c>
      <c r="O406" s="93"/>
      <c r="P406" s="91" t="s">
        <v>123</v>
      </c>
      <c r="Q406" s="92" t="s">
        <v>124</v>
      </c>
      <c r="R406" s="86" t="str">
        <f t="shared" si="67"/>
        <v>NR</v>
      </c>
      <c r="S406" s="93"/>
      <c r="T406" s="91" t="s">
        <v>123</v>
      </c>
      <c r="U406" s="92" t="s">
        <v>124</v>
      </c>
      <c r="V406" s="86" t="str">
        <f t="shared" si="68"/>
        <v>NR</v>
      </c>
      <c r="W406" s="90"/>
      <c r="X406" s="3"/>
      <c r="Y406" s="3"/>
      <c r="Z406" s="3"/>
      <c r="AA406" s="3"/>
      <c r="AB406" s="3"/>
      <c r="AC406" s="3"/>
      <c r="AD406" s="3"/>
    </row>
    <row r="407" spans="1:30" ht="16">
      <c r="A407" s="81"/>
      <c r="B407" s="318" t="s">
        <v>140</v>
      </c>
      <c r="C407" s="319" t="str">
        <f t="shared" si="63"/>
        <v>au choix</v>
      </c>
      <c r="D407" s="84" t="s">
        <v>123</v>
      </c>
      <c r="E407" s="92" t="s">
        <v>124</v>
      </c>
      <c r="F407" s="86" t="str">
        <f t="shared" si="64"/>
        <v>NR</v>
      </c>
      <c r="G407" s="97"/>
      <c r="H407" s="84" t="s">
        <v>123</v>
      </c>
      <c r="I407" s="85" t="s">
        <v>124</v>
      </c>
      <c r="J407" s="86" t="str">
        <f t="shared" si="65"/>
        <v>NR</v>
      </c>
      <c r="K407" s="97"/>
      <c r="L407" s="84" t="s">
        <v>123</v>
      </c>
      <c r="M407" s="85" t="s">
        <v>124</v>
      </c>
      <c r="N407" s="86" t="str">
        <f t="shared" si="66"/>
        <v>NR</v>
      </c>
      <c r="O407" s="97"/>
      <c r="P407" s="84" t="s">
        <v>123</v>
      </c>
      <c r="Q407" s="85" t="s">
        <v>124</v>
      </c>
      <c r="R407" s="86" t="str">
        <f t="shared" si="67"/>
        <v>NR</v>
      </c>
      <c r="S407" s="97"/>
      <c r="T407" s="84" t="s">
        <v>123</v>
      </c>
      <c r="U407" s="85" t="s">
        <v>124</v>
      </c>
      <c r="V407" s="86" t="str">
        <f t="shared" si="68"/>
        <v>NR</v>
      </c>
      <c r="W407" s="100"/>
      <c r="X407" s="3"/>
      <c r="Y407" s="3"/>
      <c r="Z407" s="3"/>
      <c r="AA407" s="3"/>
      <c r="AB407" s="3"/>
      <c r="AC407" s="3"/>
      <c r="AD407" s="3"/>
    </row>
    <row r="408" spans="1:30" ht="16">
      <c r="A408" s="81"/>
      <c r="B408" s="316" t="s">
        <v>141</v>
      </c>
      <c r="C408" s="317" t="str">
        <f t="shared" si="63"/>
        <v xml:space="preserve">au choix </v>
      </c>
      <c r="D408" s="91" t="s">
        <v>123</v>
      </c>
      <c r="E408" s="85" t="s">
        <v>124</v>
      </c>
      <c r="F408" s="86" t="str">
        <f t="shared" si="64"/>
        <v>NR</v>
      </c>
      <c r="G408" s="93"/>
      <c r="H408" s="91" t="s">
        <v>123</v>
      </c>
      <c r="I408" s="92" t="s">
        <v>124</v>
      </c>
      <c r="J408" s="86" t="str">
        <f t="shared" si="65"/>
        <v>NR</v>
      </c>
      <c r="K408" s="93"/>
      <c r="L408" s="91" t="s">
        <v>123</v>
      </c>
      <c r="M408" s="92" t="s">
        <v>124</v>
      </c>
      <c r="N408" s="86" t="str">
        <f t="shared" si="66"/>
        <v>NR</v>
      </c>
      <c r="O408" s="93"/>
      <c r="P408" s="91" t="s">
        <v>123</v>
      </c>
      <c r="Q408" s="92" t="s">
        <v>124</v>
      </c>
      <c r="R408" s="86" t="str">
        <f t="shared" si="67"/>
        <v>NR</v>
      </c>
      <c r="S408" s="93"/>
      <c r="T408" s="91" t="s">
        <v>123</v>
      </c>
      <c r="U408" s="92" t="s">
        <v>124</v>
      </c>
      <c r="V408" s="86" t="str">
        <f t="shared" si="68"/>
        <v>NR</v>
      </c>
      <c r="W408" s="90"/>
      <c r="X408" s="3"/>
      <c r="Y408" s="3"/>
      <c r="Z408" s="3"/>
      <c r="AA408" s="3"/>
      <c r="AB408" s="3"/>
      <c r="AC408" s="3"/>
      <c r="AD408" s="3"/>
    </row>
    <row r="409" spans="1:30" ht="16">
      <c r="A409" s="81"/>
      <c r="B409" s="318" t="s">
        <v>142</v>
      </c>
      <c r="C409" s="319" t="str">
        <f t="shared" si="63"/>
        <v>au choix</v>
      </c>
      <c r="D409" s="84" t="s">
        <v>123</v>
      </c>
      <c r="E409" s="92" t="s">
        <v>124</v>
      </c>
      <c r="F409" s="86" t="str">
        <f t="shared" si="64"/>
        <v>NR</v>
      </c>
      <c r="G409" s="97"/>
      <c r="H409" s="84" t="s">
        <v>123</v>
      </c>
      <c r="I409" s="85" t="s">
        <v>124</v>
      </c>
      <c r="J409" s="86" t="str">
        <f t="shared" si="65"/>
        <v>NR</v>
      </c>
      <c r="K409" s="97"/>
      <c r="L409" s="84" t="s">
        <v>123</v>
      </c>
      <c r="M409" s="85" t="s">
        <v>124</v>
      </c>
      <c r="N409" s="86" t="str">
        <f t="shared" si="66"/>
        <v>NR</v>
      </c>
      <c r="O409" s="97"/>
      <c r="P409" s="84" t="s">
        <v>123</v>
      </c>
      <c r="Q409" s="85" t="s">
        <v>124</v>
      </c>
      <c r="R409" s="86" t="str">
        <f t="shared" si="67"/>
        <v>NR</v>
      </c>
      <c r="S409" s="97"/>
      <c r="T409" s="84" t="s">
        <v>123</v>
      </c>
      <c r="U409" s="85" t="s">
        <v>124</v>
      </c>
      <c r="V409" s="86" t="str">
        <f t="shared" si="68"/>
        <v>NR</v>
      </c>
      <c r="W409" s="100"/>
      <c r="X409" s="3"/>
      <c r="Y409" s="3"/>
      <c r="Z409" s="3"/>
      <c r="AA409" s="3"/>
      <c r="AB409" s="3"/>
      <c r="AC409" s="3"/>
      <c r="AD409" s="3"/>
    </row>
    <row r="410" spans="1:30" ht="16">
      <c r="A410" s="81"/>
      <c r="B410" s="316" t="s">
        <v>143</v>
      </c>
      <c r="C410" s="317" t="str">
        <f t="shared" si="63"/>
        <v xml:space="preserve">au choix </v>
      </c>
      <c r="D410" s="91" t="s">
        <v>123</v>
      </c>
      <c r="E410" s="85" t="s">
        <v>124</v>
      </c>
      <c r="F410" s="86" t="str">
        <f t="shared" si="64"/>
        <v>NR</v>
      </c>
      <c r="G410" s="93"/>
      <c r="H410" s="91" t="s">
        <v>123</v>
      </c>
      <c r="I410" s="92" t="s">
        <v>124</v>
      </c>
      <c r="J410" s="86" t="str">
        <f t="shared" si="65"/>
        <v>NR</v>
      </c>
      <c r="K410" s="93"/>
      <c r="L410" s="91" t="s">
        <v>123</v>
      </c>
      <c r="M410" s="92" t="s">
        <v>124</v>
      </c>
      <c r="N410" s="86" t="str">
        <f t="shared" si="66"/>
        <v>NR</v>
      </c>
      <c r="O410" s="93"/>
      <c r="P410" s="91" t="s">
        <v>123</v>
      </c>
      <c r="Q410" s="92" t="s">
        <v>124</v>
      </c>
      <c r="R410" s="86" t="str">
        <f t="shared" si="67"/>
        <v>NR</v>
      </c>
      <c r="S410" s="93"/>
      <c r="T410" s="91" t="s">
        <v>123</v>
      </c>
      <c r="U410" s="92" t="s">
        <v>124</v>
      </c>
      <c r="V410" s="86" t="str">
        <f t="shared" si="68"/>
        <v>NR</v>
      </c>
      <c r="W410" s="90"/>
      <c r="X410" s="3"/>
      <c r="Y410" s="3"/>
      <c r="Z410" s="3"/>
      <c r="AA410" s="3"/>
      <c r="AB410" s="3"/>
      <c r="AC410" s="3"/>
      <c r="AD410" s="3"/>
    </row>
    <row r="411" spans="1:30" ht="16">
      <c r="A411" s="81"/>
      <c r="B411" s="318" t="s">
        <v>144</v>
      </c>
      <c r="C411" s="319" t="str">
        <f t="shared" si="63"/>
        <v>au choix</v>
      </c>
      <c r="D411" s="84" t="s">
        <v>123</v>
      </c>
      <c r="E411" s="92" t="s">
        <v>124</v>
      </c>
      <c r="F411" s="86" t="str">
        <f t="shared" si="64"/>
        <v>NR</v>
      </c>
      <c r="G411" s="97"/>
      <c r="H411" s="84" t="s">
        <v>123</v>
      </c>
      <c r="I411" s="85" t="s">
        <v>124</v>
      </c>
      <c r="J411" s="86" t="str">
        <f t="shared" si="65"/>
        <v>NR</v>
      </c>
      <c r="K411" s="97"/>
      <c r="L411" s="84" t="s">
        <v>123</v>
      </c>
      <c r="M411" s="85" t="s">
        <v>124</v>
      </c>
      <c r="N411" s="86" t="str">
        <f t="shared" si="66"/>
        <v>NR</v>
      </c>
      <c r="O411" s="97"/>
      <c r="P411" s="84" t="s">
        <v>123</v>
      </c>
      <c r="Q411" s="85" t="s">
        <v>124</v>
      </c>
      <c r="R411" s="86" t="str">
        <f t="shared" si="67"/>
        <v>NR</v>
      </c>
      <c r="S411" s="97"/>
      <c r="T411" s="84" t="s">
        <v>123</v>
      </c>
      <c r="U411" s="85" t="s">
        <v>124</v>
      </c>
      <c r="V411" s="86" t="str">
        <f t="shared" si="68"/>
        <v>NR</v>
      </c>
      <c r="W411" s="100"/>
      <c r="X411" s="3"/>
      <c r="Y411" s="3"/>
      <c r="Z411" s="3"/>
      <c r="AA411" s="3"/>
      <c r="AB411" s="3"/>
      <c r="AC411" s="3"/>
      <c r="AD411" s="3"/>
    </row>
    <row r="412" spans="1:30" ht="16">
      <c r="A412" s="81"/>
      <c r="B412" s="316" t="s">
        <v>145</v>
      </c>
      <c r="C412" s="326" t="str">
        <f t="shared" si="63"/>
        <v xml:space="preserve">au choix </v>
      </c>
      <c r="D412" s="91" t="s">
        <v>123</v>
      </c>
      <c r="E412" s="85" t="s">
        <v>124</v>
      </c>
      <c r="F412" s="86" t="str">
        <f t="shared" si="64"/>
        <v>NR</v>
      </c>
      <c r="G412" s="90"/>
      <c r="H412" s="91" t="s">
        <v>123</v>
      </c>
      <c r="I412" s="92" t="s">
        <v>124</v>
      </c>
      <c r="J412" s="86" t="str">
        <f t="shared" si="65"/>
        <v>NR</v>
      </c>
      <c r="K412" s="90"/>
      <c r="L412" s="91" t="s">
        <v>123</v>
      </c>
      <c r="M412" s="92" t="s">
        <v>124</v>
      </c>
      <c r="N412" s="86" t="str">
        <f t="shared" si="66"/>
        <v>NR</v>
      </c>
      <c r="O412" s="90"/>
      <c r="P412" s="91" t="s">
        <v>123</v>
      </c>
      <c r="Q412" s="92" t="s">
        <v>124</v>
      </c>
      <c r="R412" s="86" t="str">
        <f t="shared" si="67"/>
        <v>NR</v>
      </c>
      <c r="S412" s="90"/>
      <c r="T412" s="91" t="s">
        <v>123</v>
      </c>
      <c r="U412" s="92" t="s">
        <v>124</v>
      </c>
      <c r="V412" s="86" t="str">
        <f t="shared" si="68"/>
        <v>NR</v>
      </c>
      <c r="W412" s="90"/>
      <c r="X412" s="3"/>
      <c r="Y412" s="3"/>
      <c r="Z412" s="3"/>
      <c r="AA412" s="3"/>
      <c r="AB412" s="3"/>
      <c r="AC412" s="3"/>
      <c r="AD412" s="3"/>
    </row>
    <row r="413" spans="1:30" ht="16">
      <c r="A413" s="81"/>
      <c r="B413" s="318" t="s">
        <v>146</v>
      </c>
      <c r="C413" s="327" t="str">
        <f t="shared" si="63"/>
        <v>Identité réélle</v>
      </c>
      <c r="D413" s="84" t="s">
        <v>123</v>
      </c>
      <c r="E413" s="92" t="s">
        <v>124</v>
      </c>
      <c r="F413" s="86" t="str">
        <f t="shared" si="64"/>
        <v>NR</v>
      </c>
      <c r="G413" s="100"/>
      <c r="H413" s="84" t="s">
        <v>123</v>
      </c>
      <c r="I413" s="85" t="s">
        <v>124</v>
      </c>
      <c r="J413" s="86" t="str">
        <f t="shared" si="65"/>
        <v>NR</v>
      </c>
      <c r="K413" s="100"/>
      <c r="L413" s="84" t="s">
        <v>123</v>
      </c>
      <c r="M413" s="85" t="s">
        <v>124</v>
      </c>
      <c r="N413" s="86" t="str">
        <f t="shared" si="66"/>
        <v>NR</v>
      </c>
      <c r="O413" s="100"/>
      <c r="P413" s="84" t="s">
        <v>123</v>
      </c>
      <c r="Q413" s="85" t="s">
        <v>124</v>
      </c>
      <c r="R413" s="86" t="str">
        <f t="shared" si="67"/>
        <v>NR</v>
      </c>
      <c r="S413" s="100"/>
      <c r="T413" s="84" t="s">
        <v>123</v>
      </c>
      <c r="U413" s="85" t="s">
        <v>124</v>
      </c>
      <c r="V413" s="86" t="str">
        <f t="shared" si="68"/>
        <v>NR</v>
      </c>
      <c r="W413" s="100"/>
      <c r="X413" s="3"/>
      <c r="Y413" s="3"/>
      <c r="Z413" s="3"/>
      <c r="AA413" s="3"/>
      <c r="AB413" s="3"/>
      <c r="AC413" s="3"/>
      <c r="AD413" s="3"/>
    </row>
    <row r="414" spans="1:30" ht="16">
      <c r="A414" s="81"/>
      <c r="B414" s="89" t="s">
        <v>147</v>
      </c>
      <c r="C414" s="233" t="str">
        <f t="shared" si="63"/>
        <v>Aucun</v>
      </c>
      <c r="D414" s="102" t="s">
        <v>149</v>
      </c>
      <c r="E414" s="103" t="s">
        <v>150</v>
      </c>
      <c r="F414" s="86" t="str">
        <f t="shared" si="64"/>
        <v>NC</v>
      </c>
      <c r="G414" s="93"/>
      <c r="H414" s="102" t="s">
        <v>149</v>
      </c>
      <c r="I414" s="103" t="s">
        <v>150</v>
      </c>
      <c r="J414" s="86" t="str">
        <f t="shared" si="65"/>
        <v>NC</v>
      </c>
      <c r="K414" s="93"/>
      <c r="L414" s="102" t="s">
        <v>149</v>
      </c>
      <c r="M414" s="103" t="s">
        <v>150</v>
      </c>
      <c r="N414" s="86" t="str">
        <f t="shared" si="66"/>
        <v>NC</v>
      </c>
      <c r="O414" s="93"/>
      <c r="P414" s="102" t="s">
        <v>149</v>
      </c>
      <c r="Q414" s="103" t="s">
        <v>150</v>
      </c>
      <c r="R414" s="86" t="str">
        <f t="shared" si="67"/>
        <v>NC</v>
      </c>
      <c r="S414" s="93"/>
      <c r="T414" s="102" t="s">
        <v>149</v>
      </c>
      <c r="U414" s="103" t="s">
        <v>150</v>
      </c>
      <c r="V414" s="86" t="str">
        <f t="shared" si="68"/>
        <v>NC</v>
      </c>
      <c r="W414" s="90"/>
      <c r="X414" s="3"/>
      <c r="Y414" s="3"/>
      <c r="Z414" s="3"/>
      <c r="AA414" s="3"/>
      <c r="AB414" s="3"/>
      <c r="AC414" s="3"/>
      <c r="AD414" s="3"/>
    </row>
    <row r="415" spans="1:30" ht="16">
      <c r="A415" s="81"/>
      <c r="B415" s="95" t="s">
        <v>151</v>
      </c>
      <c r="C415" s="153" t="s">
        <v>152</v>
      </c>
      <c r="D415" s="104" t="s">
        <v>149</v>
      </c>
      <c r="E415" s="85" t="s">
        <v>149</v>
      </c>
      <c r="F415" s="86" t="str">
        <f t="shared" si="64"/>
        <v>NC</v>
      </c>
      <c r="G415" s="97"/>
      <c r="H415" s="104" t="s">
        <v>149</v>
      </c>
      <c r="I415" s="85" t="s">
        <v>149</v>
      </c>
      <c r="J415" s="86" t="str">
        <f t="shared" si="65"/>
        <v>NC</v>
      </c>
      <c r="K415" s="97"/>
      <c r="L415" s="104" t="s">
        <v>149</v>
      </c>
      <c r="M415" s="85" t="s">
        <v>149</v>
      </c>
      <c r="N415" s="86" t="str">
        <f t="shared" si="66"/>
        <v>NC</v>
      </c>
      <c r="O415" s="97"/>
      <c r="P415" s="104" t="s">
        <v>149</v>
      </c>
      <c r="Q415" s="85" t="s">
        <v>149</v>
      </c>
      <c r="R415" s="86" t="str">
        <f t="shared" si="67"/>
        <v>NC</v>
      </c>
      <c r="S415" s="97"/>
      <c r="T415" s="104" t="s">
        <v>149</v>
      </c>
      <c r="U415" s="85" t="s">
        <v>149</v>
      </c>
      <c r="V415" s="86" t="str">
        <f t="shared" si="68"/>
        <v>NC</v>
      </c>
      <c r="W415" s="100"/>
      <c r="X415" s="3"/>
      <c r="Y415" s="3"/>
      <c r="Z415" s="3"/>
      <c r="AA415" s="3"/>
      <c r="AB415" s="3"/>
      <c r="AC415" s="3"/>
      <c r="AD415" s="3"/>
    </row>
    <row r="416" spans="1:30" ht="16">
      <c r="A416" s="81"/>
      <c r="B416" s="89" t="s">
        <v>153</v>
      </c>
      <c r="C416" s="154" t="s">
        <v>154</v>
      </c>
      <c r="D416" s="91" t="s">
        <v>123</v>
      </c>
      <c r="E416" s="85" t="s">
        <v>124</v>
      </c>
      <c r="F416" s="86" t="str">
        <f t="shared" si="64"/>
        <v>NR</v>
      </c>
      <c r="G416" s="93"/>
      <c r="H416" s="91" t="s">
        <v>123</v>
      </c>
      <c r="I416" s="92" t="s">
        <v>124</v>
      </c>
      <c r="J416" s="86" t="str">
        <f t="shared" si="65"/>
        <v>NR</v>
      </c>
      <c r="K416" s="93"/>
      <c r="L416" s="91" t="s">
        <v>123</v>
      </c>
      <c r="M416" s="92" t="s">
        <v>124</v>
      </c>
      <c r="N416" s="86" t="str">
        <f t="shared" si="66"/>
        <v>NR</v>
      </c>
      <c r="O416" s="93"/>
      <c r="P416" s="91" t="s">
        <v>123</v>
      </c>
      <c r="Q416" s="92" t="s">
        <v>124</v>
      </c>
      <c r="R416" s="86" t="str">
        <f t="shared" si="67"/>
        <v>NR</v>
      </c>
      <c r="S416" s="93"/>
      <c r="T416" s="91" t="s">
        <v>123</v>
      </c>
      <c r="U416" s="92" t="s">
        <v>124</v>
      </c>
      <c r="V416" s="86" t="str">
        <f t="shared" si="68"/>
        <v>NR</v>
      </c>
      <c r="W416" s="90"/>
      <c r="X416" s="3"/>
      <c r="Y416" s="3"/>
      <c r="Z416" s="3"/>
      <c r="AA416" s="3"/>
      <c r="AB416" s="3"/>
      <c r="AC416" s="3"/>
      <c r="AD416" s="3"/>
    </row>
    <row r="417" spans="1:30" ht="16">
      <c r="A417" s="81"/>
      <c r="B417" s="95" t="s">
        <v>155</v>
      </c>
      <c r="C417" s="237" t="s">
        <v>75</v>
      </c>
      <c r="D417" s="104" t="s">
        <v>123</v>
      </c>
      <c r="E417" s="85" t="s">
        <v>124</v>
      </c>
      <c r="F417" s="86" t="str">
        <f t="shared" si="64"/>
        <v>NR</v>
      </c>
      <c r="G417" s="97"/>
      <c r="H417" s="104" t="s">
        <v>123</v>
      </c>
      <c r="I417" s="85" t="s">
        <v>124</v>
      </c>
      <c r="J417" s="86" t="str">
        <f t="shared" si="65"/>
        <v>NR</v>
      </c>
      <c r="K417" s="97"/>
      <c r="L417" s="104" t="s">
        <v>123</v>
      </c>
      <c r="M417" s="85" t="s">
        <v>124</v>
      </c>
      <c r="N417" s="86" t="str">
        <f t="shared" si="66"/>
        <v>NR</v>
      </c>
      <c r="O417" s="97"/>
      <c r="P417" s="104" t="s">
        <v>123</v>
      </c>
      <c r="Q417" s="85" t="s">
        <v>124</v>
      </c>
      <c r="R417" s="86" t="str">
        <f t="shared" si="67"/>
        <v>NR</v>
      </c>
      <c r="S417" s="97"/>
      <c r="T417" s="104" t="s">
        <v>123</v>
      </c>
      <c r="U417" s="85" t="s">
        <v>124</v>
      </c>
      <c r="V417" s="86" t="str">
        <f t="shared" si="68"/>
        <v>NR</v>
      </c>
      <c r="W417" s="100"/>
      <c r="X417" s="3"/>
      <c r="Y417" s="3"/>
      <c r="Z417" s="3"/>
      <c r="AA417" s="3"/>
      <c r="AB417" s="3"/>
      <c r="AC417" s="3"/>
      <c r="AD417" s="3"/>
    </row>
    <row r="418" spans="1:30" ht="16">
      <c r="A418" s="81"/>
      <c r="B418" s="89" t="s">
        <v>157</v>
      </c>
      <c r="C418" s="238" t="s">
        <v>148</v>
      </c>
      <c r="D418" s="91" t="s">
        <v>123</v>
      </c>
      <c r="E418" s="92" t="s">
        <v>124</v>
      </c>
      <c r="F418" s="86" t="str">
        <f t="shared" si="64"/>
        <v>NR</v>
      </c>
      <c r="G418" s="93"/>
      <c r="H418" s="91" t="s">
        <v>123</v>
      </c>
      <c r="I418" s="92" t="s">
        <v>124</v>
      </c>
      <c r="J418" s="86" t="str">
        <f t="shared" si="65"/>
        <v>NR</v>
      </c>
      <c r="K418" s="93"/>
      <c r="L418" s="91" t="s">
        <v>123</v>
      </c>
      <c r="M418" s="92" t="s">
        <v>124</v>
      </c>
      <c r="N418" s="86" t="str">
        <f t="shared" si="66"/>
        <v>NR</v>
      </c>
      <c r="O418" s="93"/>
      <c r="P418" s="91" t="s">
        <v>123</v>
      </c>
      <c r="Q418" s="92" t="s">
        <v>124</v>
      </c>
      <c r="R418" s="86" t="str">
        <f t="shared" si="67"/>
        <v>NR</v>
      </c>
      <c r="S418" s="93"/>
      <c r="T418" s="91" t="s">
        <v>123</v>
      </c>
      <c r="U418" s="92" t="s">
        <v>124</v>
      </c>
      <c r="V418" s="86" t="str">
        <f t="shared" si="68"/>
        <v>NR</v>
      </c>
      <c r="W418" s="90"/>
      <c r="X418" s="3"/>
      <c r="Y418" s="3"/>
      <c r="Z418" s="3"/>
      <c r="AA418" s="3"/>
      <c r="AB418" s="3"/>
      <c r="AC418" s="3"/>
      <c r="AD418" s="3"/>
    </row>
    <row r="419" spans="1:30" ht="16">
      <c r="A419" s="81"/>
      <c r="B419" s="95" t="s">
        <v>158</v>
      </c>
      <c r="C419" s="305" t="s">
        <v>152</v>
      </c>
      <c r="D419" s="104" t="s">
        <v>123</v>
      </c>
      <c r="E419" s="85" t="s">
        <v>124</v>
      </c>
      <c r="F419" s="86" t="str">
        <f t="shared" si="64"/>
        <v>NR</v>
      </c>
      <c r="G419" s="157"/>
      <c r="H419" s="104" t="s">
        <v>123</v>
      </c>
      <c r="I419" s="85" t="s">
        <v>124</v>
      </c>
      <c r="J419" s="86" t="str">
        <f t="shared" si="65"/>
        <v>NR</v>
      </c>
      <c r="K419" s="157"/>
      <c r="L419" s="104" t="s">
        <v>123</v>
      </c>
      <c r="M419" s="85" t="s">
        <v>124</v>
      </c>
      <c r="N419" s="86" t="str">
        <f t="shared" si="66"/>
        <v>NR</v>
      </c>
      <c r="O419" s="157"/>
      <c r="P419" s="104" t="s">
        <v>123</v>
      </c>
      <c r="Q419" s="85" t="s">
        <v>124</v>
      </c>
      <c r="R419" s="86" t="str">
        <f t="shared" si="67"/>
        <v>NR</v>
      </c>
      <c r="S419" s="157"/>
      <c r="T419" s="104" t="s">
        <v>123</v>
      </c>
      <c r="U419" s="85" t="s">
        <v>124</v>
      </c>
      <c r="V419" s="86" t="str">
        <f t="shared" si="68"/>
        <v>NR</v>
      </c>
      <c r="W419" s="304"/>
      <c r="X419" s="3"/>
      <c r="Y419" s="3"/>
      <c r="Z419" s="3"/>
      <c r="AA419" s="3"/>
      <c r="AB419" s="3"/>
      <c r="AC419" s="3"/>
      <c r="AD419" s="3"/>
    </row>
    <row r="420" spans="1:30" ht="27.75" customHeight="1">
      <c r="A420" s="115"/>
      <c r="B420" s="546" t="s">
        <v>200</v>
      </c>
      <c r="C420" s="547"/>
      <c r="D420" s="548" t="s">
        <v>160</v>
      </c>
      <c r="E420" s="549"/>
      <c r="F420" s="536"/>
      <c r="G420" s="550"/>
      <c r="H420" s="548" t="s">
        <v>160</v>
      </c>
      <c r="I420" s="549"/>
      <c r="J420" s="536"/>
      <c r="K420" s="550"/>
      <c r="L420" s="548" t="s">
        <v>160</v>
      </c>
      <c r="M420" s="549"/>
      <c r="N420" s="549"/>
      <c r="O420" s="550"/>
      <c r="P420" s="548" t="s">
        <v>160</v>
      </c>
      <c r="Q420" s="549"/>
      <c r="R420" s="549"/>
      <c r="S420" s="550"/>
      <c r="T420" s="548" t="s">
        <v>160</v>
      </c>
      <c r="U420" s="549"/>
      <c r="V420" s="549"/>
      <c r="W420" s="567"/>
      <c r="X420" s="10"/>
      <c r="Y420" s="10"/>
      <c r="Z420" s="10"/>
      <c r="AA420" s="10"/>
      <c r="AB420" s="10"/>
      <c r="AC420" s="10"/>
      <c r="AD420" s="10"/>
    </row>
    <row r="421" spans="1:30"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row>
    <row r="422" spans="1:30" ht="27.75" customHeight="1">
      <c r="A422" s="63"/>
      <c r="B422" s="605" t="s">
        <v>316</v>
      </c>
      <c r="C422" s="606"/>
      <c r="D422" s="606"/>
      <c r="E422" s="606"/>
      <c r="F422" s="606"/>
      <c r="G422" s="606"/>
      <c r="H422" s="542" t="s">
        <v>317</v>
      </c>
      <c r="I422" s="543"/>
      <c r="J422" s="543"/>
      <c r="K422" s="543"/>
      <c r="L422" s="543"/>
      <c r="M422" s="543"/>
      <c r="N422" s="543"/>
      <c r="O422" s="543"/>
      <c r="P422" s="543"/>
      <c r="Q422" s="543"/>
      <c r="R422" s="543"/>
      <c r="S422" s="543"/>
      <c r="T422" s="543"/>
      <c r="U422" s="543"/>
      <c r="V422" s="543"/>
      <c r="W422" s="544"/>
      <c r="X422" s="62"/>
      <c r="Y422" s="62"/>
      <c r="Z422" s="62"/>
      <c r="AA422" s="62"/>
      <c r="AB422" s="62"/>
      <c r="AC422" s="62"/>
      <c r="AD422" s="62"/>
    </row>
    <row r="423" spans="1:30" ht="27.75" customHeight="1">
      <c r="A423" s="64"/>
      <c r="B423" s="553" t="str">
        <f>C448&amp;"-"&amp;C426&amp;"-"&amp;C428&amp;"-"&amp;C431</f>
        <v>IPP du référentiel-Identité réélle-Identité réélle-Identité réélle</v>
      </c>
      <c r="C423" s="554"/>
      <c r="D423" s="65" t="str">
        <f>'Complet - Récapitulatif'!$H$9&amp;""&amp;"  :"</f>
        <v>Logiciel A  :</v>
      </c>
      <c r="E423" s="555" t="str">
        <f>'Complet - Récapitulatif'!$I$9</f>
        <v>Terminal Urgences</v>
      </c>
      <c r="F423" s="526"/>
      <c r="G423" s="527"/>
      <c r="H423" s="66" t="str">
        <f>'Complet - Récapitulatif'!$H$10&amp;""&amp;"  :"</f>
        <v>Logiciel B  :</v>
      </c>
      <c r="I423" s="596" t="str">
        <f>'Complet - Récapitulatif'!$I$10</f>
        <v>Logiciel facturation</v>
      </c>
      <c r="J423" s="526"/>
      <c r="K423" s="527"/>
      <c r="L423" s="67" t="str">
        <f>'Complet - Récapitulatif'!$H$11&amp;""&amp;"  :"</f>
        <v>Logiciel C  :</v>
      </c>
      <c r="M423" s="597" t="str">
        <f>'Complet - Récapitulatif'!$I$11</f>
        <v>Logiciel PMSI</v>
      </c>
      <c r="N423" s="526"/>
      <c r="O423" s="527"/>
      <c r="P423" s="68" t="str">
        <f>'Complet - Récapitulatif'!$H$12&amp;""&amp;"  :"</f>
        <v>Logiciel D  :</v>
      </c>
      <c r="Q423" s="525" t="str">
        <f>'Complet - Récapitulatif'!$I$12</f>
        <v>Logiciel Laboratoire</v>
      </c>
      <c r="R423" s="526"/>
      <c r="S423" s="527"/>
      <c r="T423" s="69" t="str">
        <f>'Complet - Récapitulatif'!$H$13&amp;""&amp;"  :"</f>
        <v>Logiciel E  :</v>
      </c>
      <c r="U423" s="598" t="str">
        <f>'Complet - Récapitulatif'!$I$13</f>
        <v>Logiciel Imagerie</v>
      </c>
      <c r="V423" s="526"/>
      <c r="W423" s="599"/>
      <c r="X423" s="10"/>
      <c r="Y423" s="10"/>
      <c r="Z423" s="10"/>
      <c r="AA423" s="10"/>
      <c r="AB423" s="10"/>
      <c r="AC423" s="10"/>
      <c r="AD423" s="10"/>
    </row>
    <row r="424" spans="1:30" ht="27.75" customHeight="1">
      <c r="A424" s="64"/>
      <c r="B424" s="70" t="s">
        <v>115</v>
      </c>
      <c r="C424" s="71" t="s">
        <v>116</v>
      </c>
      <c r="D424" s="72" t="s">
        <v>117</v>
      </c>
      <c r="E424" s="72" t="s">
        <v>118</v>
      </c>
      <c r="F424" s="73" t="s">
        <v>119</v>
      </c>
      <c r="G424" s="72" t="s">
        <v>120</v>
      </c>
      <c r="H424" s="74" t="s">
        <v>117</v>
      </c>
      <c r="I424" s="74" t="s">
        <v>118</v>
      </c>
      <c r="J424" s="74" t="s">
        <v>119</v>
      </c>
      <c r="K424" s="74" t="s">
        <v>120</v>
      </c>
      <c r="L424" s="75" t="s">
        <v>117</v>
      </c>
      <c r="M424" s="75" t="s">
        <v>118</v>
      </c>
      <c r="N424" s="75" t="s">
        <v>119</v>
      </c>
      <c r="O424" s="75" t="s">
        <v>120</v>
      </c>
      <c r="P424" s="76" t="s">
        <v>117</v>
      </c>
      <c r="Q424" s="77" t="s">
        <v>118</v>
      </c>
      <c r="R424" s="78" t="s">
        <v>119</v>
      </c>
      <c r="S424" s="78" t="s">
        <v>120</v>
      </c>
      <c r="T424" s="79" t="s">
        <v>117</v>
      </c>
      <c r="U424" s="79" t="s">
        <v>118</v>
      </c>
      <c r="V424" s="79" t="s">
        <v>119</v>
      </c>
      <c r="W424" s="80" t="s">
        <v>120</v>
      </c>
      <c r="X424" s="10"/>
      <c r="Y424" s="10"/>
      <c r="Z424" s="10"/>
      <c r="AA424" s="10"/>
      <c r="AB424" s="10"/>
      <c r="AC424" s="10"/>
      <c r="AD424" s="10"/>
    </row>
    <row r="425" spans="1:30" ht="16">
      <c r="A425" s="81"/>
      <c r="B425" s="328" t="s">
        <v>121</v>
      </c>
      <c r="C425" s="329" t="s">
        <v>197</v>
      </c>
      <c r="D425" s="84" t="s">
        <v>123</v>
      </c>
      <c r="E425" s="92" t="s">
        <v>124</v>
      </c>
      <c r="F425" s="86" t="str">
        <f t="shared" ref="F425:F451" si="69">IF(D425="Non Concerné","NC",IF(D425="Non supporté","NS",IF(E425="Non testé","NR",IF(E425="Intégration","OK",IF(E425="Echec","KO","-")))))</f>
        <v>NR</v>
      </c>
      <c r="G425" s="87"/>
      <c r="H425" s="84" t="s">
        <v>123</v>
      </c>
      <c r="I425" s="85" t="s">
        <v>124</v>
      </c>
      <c r="J425" s="86" t="str">
        <f t="shared" ref="J425:J451" si="70">IF(H425="Non Concerné","NC",IF(H425="Non supporté","NS",IF(I425="Non testé","NR",IF(I425="Intégration","OK",IF(I425="Echec","KO","-")))))</f>
        <v>NR</v>
      </c>
      <c r="K425" s="87"/>
      <c r="L425" s="84" t="s">
        <v>123</v>
      </c>
      <c r="M425" s="85" t="s">
        <v>124</v>
      </c>
      <c r="N425" s="86" t="str">
        <f t="shared" ref="N425:N451" si="71">IF(L425="Non Concerné","NC",IF(L425="Non supporté","NS",IF(M425="Non testé","NR",IF(M425="Intégration","OK",IF(M425="Echec","KO","-")))))</f>
        <v>NR</v>
      </c>
      <c r="O425" s="87"/>
      <c r="P425" s="84" t="s">
        <v>123</v>
      </c>
      <c r="Q425" s="85" t="s">
        <v>124</v>
      </c>
      <c r="R425" s="86" t="str">
        <f t="shared" ref="R425:R451" si="72">IF(P425="Non Concerné","NC",IF(P425="Non supporté","NS",IF(Q425="Non testé","NR",IF(Q425="Intégration","OK",IF(Q425="Echec","KO","-")))))</f>
        <v>NR</v>
      </c>
      <c r="S425" s="87"/>
      <c r="T425" s="84" t="s">
        <v>123</v>
      </c>
      <c r="U425" s="85" t="s">
        <v>124</v>
      </c>
      <c r="V425" s="86" t="str">
        <f t="shared" ref="V425:V451" si="73">IF(T425="Non Concerné","NC",IF(T425="Non supporté","NS",IF(U425="Non testé","NR",IF(U425="Intégration","OK",IF(U425="Echec","KO","-")))))</f>
        <v>NR</v>
      </c>
      <c r="W425" s="300"/>
      <c r="X425" s="3"/>
      <c r="Y425" s="3"/>
      <c r="Z425" s="3"/>
      <c r="AA425" s="3"/>
      <c r="AB425" s="3"/>
      <c r="AC425" s="3"/>
      <c r="AD425" s="3"/>
    </row>
    <row r="426" spans="1:30" ht="16">
      <c r="A426" s="81"/>
      <c r="B426" s="330" t="s">
        <v>125</v>
      </c>
      <c r="C426" s="311" t="s">
        <v>180</v>
      </c>
      <c r="D426" s="84" t="s">
        <v>123</v>
      </c>
      <c r="E426" s="85" t="s">
        <v>124</v>
      </c>
      <c r="F426" s="86" t="str">
        <f t="shared" si="69"/>
        <v>NR</v>
      </c>
      <c r="G426" s="93"/>
      <c r="H426" s="91" t="s">
        <v>123</v>
      </c>
      <c r="I426" s="92" t="s">
        <v>124</v>
      </c>
      <c r="J426" s="86" t="str">
        <f t="shared" si="70"/>
        <v>NR</v>
      </c>
      <c r="K426" s="93"/>
      <c r="L426" s="91" t="s">
        <v>123</v>
      </c>
      <c r="M426" s="92" t="s">
        <v>124</v>
      </c>
      <c r="N426" s="86" t="str">
        <f t="shared" si="71"/>
        <v>NR</v>
      </c>
      <c r="O426" s="93"/>
      <c r="P426" s="91" t="s">
        <v>123</v>
      </c>
      <c r="Q426" s="92" t="s">
        <v>124</v>
      </c>
      <c r="R426" s="86" t="str">
        <f t="shared" si="72"/>
        <v>NR</v>
      </c>
      <c r="S426" s="93"/>
      <c r="T426" s="91" t="s">
        <v>123</v>
      </c>
      <c r="U426" s="92" t="s">
        <v>124</v>
      </c>
      <c r="V426" s="86" t="str">
        <f t="shared" si="73"/>
        <v>NR</v>
      </c>
      <c r="W426" s="301"/>
      <c r="X426" s="3"/>
      <c r="Y426" s="3"/>
      <c r="Z426" s="3"/>
      <c r="AA426" s="3"/>
      <c r="AB426" s="3"/>
      <c r="AC426" s="3"/>
      <c r="AD426" s="3"/>
    </row>
    <row r="427" spans="1:30" ht="16">
      <c r="A427" s="81"/>
      <c r="B427" s="221" t="s">
        <v>127</v>
      </c>
      <c r="C427" s="311" t="s">
        <v>180</v>
      </c>
      <c r="D427" s="91" t="s">
        <v>123</v>
      </c>
      <c r="E427" s="92" t="s">
        <v>124</v>
      </c>
      <c r="F427" s="86" t="str">
        <f t="shared" si="69"/>
        <v>NR</v>
      </c>
      <c r="G427" s="97"/>
      <c r="H427" s="84" t="s">
        <v>123</v>
      </c>
      <c r="I427" s="85" t="s">
        <v>124</v>
      </c>
      <c r="J427" s="86" t="str">
        <f t="shared" si="70"/>
        <v>NR</v>
      </c>
      <c r="K427" s="97"/>
      <c r="L427" s="84" t="s">
        <v>123</v>
      </c>
      <c r="M427" s="85" t="s">
        <v>124</v>
      </c>
      <c r="N427" s="86" t="str">
        <f t="shared" si="71"/>
        <v>NR</v>
      </c>
      <c r="O427" s="97"/>
      <c r="P427" s="84" t="s">
        <v>123</v>
      </c>
      <c r="Q427" s="85" t="s">
        <v>124</v>
      </c>
      <c r="R427" s="86" t="str">
        <f t="shared" si="72"/>
        <v>NR</v>
      </c>
      <c r="S427" s="97"/>
      <c r="T427" s="84" t="s">
        <v>123</v>
      </c>
      <c r="U427" s="85" t="s">
        <v>124</v>
      </c>
      <c r="V427" s="86" t="str">
        <f t="shared" si="73"/>
        <v>NR</v>
      </c>
      <c r="W427" s="302"/>
      <c r="X427" s="3"/>
      <c r="Y427" s="3"/>
      <c r="Z427" s="3"/>
      <c r="AA427" s="3"/>
      <c r="AB427" s="3"/>
      <c r="AC427" s="3"/>
      <c r="AD427" s="3"/>
    </row>
    <row r="428" spans="1:30" ht="16">
      <c r="A428" s="81"/>
      <c r="B428" s="330" t="s">
        <v>128</v>
      </c>
      <c r="C428" s="311" t="s">
        <v>180</v>
      </c>
      <c r="D428" s="84" t="s">
        <v>123</v>
      </c>
      <c r="E428" s="85" t="s">
        <v>124</v>
      </c>
      <c r="F428" s="86" t="str">
        <f t="shared" si="69"/>
        <v>NR</v>
      </c>
      <c r="G428" s="93"/>
      <c r="H428" s="91" t="s">
        <v>123</v>
      </c>
      <c r="I428" s="92" t="s">
        <v>124</v>
      </c>
      <c r="J428" s="86" t="str">
        <f t="shared" si="70"/>
        <v>NR</v>
      </c>
      <c r="K428" s="93"/>
      <c r="L428" s="91" t="s">
        <v>123</v>
      </c>
      <c r="M428" s="92" t="s">
        <v>124</v>
      </c>
      <c r="N428" s="86" t="str">
        <f t="shared" si="71"/>
        <v>NR</v>
      </c>
      <c r="O428" s="93"/>
      <c r="P428" s="91" t="s">
        <v>123</v>
      </c>
      <c r="Q428" s="92" t="s">
        <v>124</v>
      </c>
      <c r="R428" s="86" t="str">
        <f t="shared" si="72"/>
        <v>NR</v>
      </c>
      <c r="S428" s="93"/>
      <c r="T428" s="91" t="s">
        <v>123</v>
      </c>
      <c r="U428" s="92" t="s">
        <v>124</v>
      </c>
      <c r="V428" s="86" t="str">
        <f t="shared" si="73"/>
        <v>NR</v>
      </c>
      <c r="W428" s="301"/>
      <c r="X428" s="3"/>
      <c r="Y428" s="3"/>
      <c r="Z428" s="3"/>
      <c r="AA428" s="3"/>
      <c r="AB428" s="3"/>
      <c r="AC428" s="3"/>
      <c r="AD428" s="3"/>
    </row>
    <row r="429" spans="1:30" ht="16">
      <c r="A429" s="81"/>
      <c r="B429" s="221" t="s">
        <v>129</v>
      </c>
      <c r="C429" s="311" t="s">
        <v>180</v>
      </c>
      <c r="D429" s="84" t="s">
        <v>123</v>
      </c>
      <c r="E429" s="92" t="s">
        <v>124</v>
      </c>
      <c r="F429" s="86" t="str">
        <f t="shared" si="69"/>
        <v>NR</v>
      </c>
      <c r="G429" s="97"/>
      <c r="H429" s="84" t="s">
        <v>123</v>
      </c>
      <c r="I429" s="85" t="s">
        <v>124</v>
      </c>
      <c r="J429" s="86" t="str">
        <f t="shared" si="70"/>
        <v>NR</v>
      </c>
      <c r="K429" s="97"/>
      <c r="L429" s="84" t="s">
        <v>123</v>
      </c>
      <c r="M429" s="85" t="s">
        <v>124</v>
      </c>
      <c r="N429" s="86" t="str">
        <f t="shared" si="71"/>
        <v>NR</v>
      </c>
      <c r="O429" s="97"/>
      <c r="P429" s="84" t="s">
        <v>123</v>
      </c>
      <c r="Q429" s="85" t="s">
        <v>124</v>
      </c>
      <c r="R429" s="86" t="str">
        <f t="shared" si="72"/>
        <v>NR</v>
      </c>
      <c r="S429" s="97"/>
      <c r="T429" s="84" t="s">
        <v>123</v>
      </c>
      <c r="U429" s="85" t="s">
        <v>124</v>
      </c>
      <c r="V429" s="86" t="str">
        <f t="shared" si="73"/>
        <v>NR</v>
      </c>
      <c r="W429" s="302"/>
      <c r="X429" s="3"/>
      <c r="Y429" s="3"/>
      <c r="Z429" s="3"/>
      <c r="AA429" s="3"/>
      <c r="AB429" s="3"/>
      <c r="AC429" s="3"/>
      <c r="AD429" s="3"/>
    </row>
    <row r="430" spans="1:30" ht="16">
      <c r="A430" s="81"/>
      <c r="B430" s="330" t="s">
        <v>130</v>
      </c>
      <c r="C430" s="222" t="s">
        <v>126</v>
      </c>
      <c r="D430" s="91" t="s">
        <v>123</v>
      </c>
      <c r="E430" s="85" t="s">
        <v>124</v>
      </c>
      <c r="F430" s="86" t="str">
        <f t="shared" si="69"/>
        <v>NR</v>
      </c>
      <c r="G430" s="93"/>
      <c r="H430" s="91" t="s">
        <v>123</v>
      </c>
      <c r="I430" s="92" t="s">
        <v>124</v>
      </c>
      <c r="J430" s="86" t="str">
        <f t="shared" si="70"/>
        <v>NR</v>
      </c>
      <c r="K430" s="93"/>
      <c r="L430" s="91" t="s">
        <v>123</v>
      </c>
      <c r="M430" s="92" t="s">
        <v>124</v>
      </c>
      <c r="N430" s="86" t="str">
        <f t="shared" si="71"/>
        <v>NR</v>
      </c>
      <c r="O430" s="93"/>
      <c r="P430" s="91" t="s">
        <v>123</v>
      </c>
      <c r="Q430" s="92" t="s">
        <v>124</v>
      </c>
      <c r="R430" s="86" t="str">
        <f t="shared" si="72"/>
        <v>NR</v>
      </c>
      <c r="S430" s="93"/>
      <c r="T430" s="91" t="s">
        <v>123</v>
      </c>
      <c r="U430" s="92" t="s">
        <v>124</v>
      </c>
      <c r="V430" s="86" t="str">
        <f t="shared" si="73"/>
        <v>NR</v>
      </c>
      <c r="W430" s="301"/>
      <c r="X430" s="3"/>
      <c r="Y430" s="3"/>
      <c r="Z430" s="3"/>
      <c r="AA430" s="3"/>
      <c r="AB430" s="3"/>
      <c r="AC430" s="3"/>
      <c r="AD430" s="3"/>
    </row>
    <row r="431" spans="1:30" ht="16">
      <c r="A431" s="81"/>
      <c r="B431" s="221" t="s">
        <v>131</v>
      </c>
      <c r="C431" s="311" t="s">
        <v>180</v>
      </c>
      <c r="D431" s="91" t="s">
        <v>123</v>
      </c>
      <c r="E431" s="92" t="s">
        <v>124</v>
      </c>
      <c r="F431" s="86" t="str">
        <f t="shared" si="69"/>
        <v>NR</v>
      </c>
      <c r="G431" s="97"/>
      <c r="H431" s="84" t="s">
        <v>123</v>
      </c>
      <c r="I431" s="85" t="s">
        <v>124</v>
      </c>
      <c r="J431" s="86" t="str">
        <f t="shared" si="70"/>
        <v>NR</v>
      </c>
      <c r="K431" s="97"/>
      <c r="L431" s="84" t="s">
        <v>123</v>
      </c>
      <c r="M431" s="85" t="s">
        <v>124</v>
      </c>
      <c r="N431" s="86" t="str">
        <f t="shared" si="71"/>
        <v>NR</v>
      </c>
      <c r="O431" s="97"/>
      <c r="P431" s="84" t="s">
        <v>123</v>
      </c>
      <c r="Q431" s="85" t="s">
        <v>124</v>
      </c>
      <c r="R431" s="86" t="str">
        <f t="shared" si="72"/>
        <v>NR</v>
      </c>
      <c r="S431" s="97"/>
      <c r="T431" s="84" t="s">
        <v>123</v>
      </c>
      <c r="U431" s="85" t="s">
        <v>124</v>
      </c>
      <c r="V431" s="86" t="str">
        <f t="shared" si="73"/>
        <v>NR</v>
      </c>
      <c r="W431" s="302"/>
      <c r="X431" s="3"/>
      <c r="Y431" s="3"/>
      <c r="Z431" s="3"/>
      <c r="AA431" s="3"/>
      <c r="AB431" s="3"/>
      <c r="AC431" s="3"/>
      <c r="AD431" s="3"/>
    </row>
    <row r="432" spans="1:30" ht="16">
      <c r="A432" s="81"/>
      <c r="B432" s="330" t="s">
        <v>132</v>
      </c>
      <c r="C432" s="311" t="s">
        <v>198</v>
      </c>
      <c r="D432" s="84" t="s">
        <v>123</v>
      </c>
      <c r="E432" s="85" t="s">
        <v>124</v>
      </c>
      <c r="F432" s="86" t="str">
        <f t="shared" si="69"/>
        <v>NR</v>
      </c>
      <c r="G432" s="93"/>
      <c r="H432" s="91" t="s">
        <v>123</v>
      </c>
      <c r="I432" s="92" t="s">
        <v>124</v>
      </c>
      <c r="J432" s="86" t="str">
        <f t="shared" si="70"/>
        <v>NR</v>
      </c>
      <c r="K432" s="93"/>
      <c r="L432" s="91" t="s">
        <v>123</v>
      </c>
      <c r="M432" s="92" t="s">
        <v>124</v>
      </c>
      <c r="N432" s="86" t="str">
        <f t="shared" si="71"/>
        <v>NR</v>
      </c>
      <c r="O432" s="93"/>
      <c r="P432" s="91" t="s">
        <v>123</v>
      </c>
      <c r="Q432" s="92" t="s">
        <v>124</v>
      </c>
      <c r="R432" s="86" t="str">
        <f t="shared" si="72"/>
        <v>NR</v>
      </c>
      <c r="S432" s="93"/>
      <c r="T432" s="91" t="s">
        <v>123</v>
      </c>
      <c r="U432" s="92" t="s">
        <v>124</v>
      </c>
      <c r="V432" s="86" t="str">
        <f t="shared" si="73"/>
        <v>NR</v>
      </c>
      <c r="W432" s="301"/>
      <c r="X432" s="3"/>
      <c r="Y432" s="3"/>
      <c r="Z432" s="3"/>
      <c r="AA432" s="3"/>
      <c r="AB432" s="3"/>
      <c r="AC432" s="3"/>
      <c r="AD432" s="3"/>
    </row>
    <row r="433" spans="1:30" ht="16">
      <c r="A433" s="81"/>
      <c r="B433" s="221" t="s">
        <v>134</v>
      </c>
      <c r="C433" s="306" t="s">
        <v>126</v>
      </c>
      <c r="D433" s="84" t="s">
        <v>123</v>
      </c>
      <c r="E433" s="92" t="s">
        <v>124</v>
      </c>
      <c r="F433" s="86" t="str">
        <f t="shared" si="69"/>
        <v>NR</v>
      </c>
      <c r="G433" s="97"/>
      <c r="H433" s="84" t="s">
        <v>123</v>
      </c>
      <c r="I433" s="85" t="s">
        <v>124</v>
      </c>
      <c r="J433" s="86" t="str">
        <f t="shared" si="70"/>
        <v>NR</v>
      </c>
      <c r="K433" s="97"/>
      <c r="L433" s="84" t="s">
        <v>123</v>
      </c>
      <c r="M433" s="85" t="s">
        <v>124</v>
      </c>
      <c r="N433" s="86" t="str">
        <f t="shared" si="71"/>
        <v>NR</v>
      </c>
      <c r="O433" s="97"/>
      <c r="P433" s="84" t="s">
        <v>123</v>
      </c>
      <c r="Q433" s="85" t="s">
        <v>124</v>
      </c>
      <c r="R433" s="86" t="str">
        <f t="shared" si="72"/>
        <v>NR</v>
      </c>
      <c r="S433" s="97"/>
      <c r="T433" s="84" t="s">
        <v>123</v>
      </c>
      <c r="U433" s="85" t="s">
        <v>124</v>
      </c>
      <c r="V433" s="86" t="str">
        <f t="shared" si="73"/>
        <v>NR</v>
      </c>
      <c r="W433" s="302"/>
      <c r="X433" s="3"/>
      <c r="Y433" s="3"/>
      <c r="Z433" s="3"/>
      <c r="AA433" s="3"/>
      <c r="AB433" s="3"/>
      <c r="AC433" s="3"/>
      <c r="AD433" s="3"/>
    </row>
    <row r="434" spans="1:30" ht="16">
      <c r="A434" s="81"/>
      <c r="B434" s="330" t="s">
        <v>135</v>
      </c>
      <c r="C434" s="222" t="s">
        <v>180</v>
      </c>
      <c r="D434" s="91" t="s">
        <v>123</v>
      </c>
      <c r="E434" s="85" t="s">
        <v>124</v>
      </c>
      <c r="F434" s="86" t="str">
        <f t="shared" si="69"/>
        <v>NR</v>
      </c>
      <c r="G434" s="93"/>
      <c r="H434" s="91" t="s">
        <v>123</v>
      </c>
      <c r="I434" s="92" t="s">
        <v>124</v>
      </c>
      <c r="J434" s="86" t="str">
        <f t="shared" si="70"/>
        <v>NR</v>
      </c>
      <c r="K434" s="93"/>
      <c r="L434" s="91" t="s">
        <v>123</v>
      </c>
      <c r="M434" s="92" t="s">
        <v>124</v>
      </c>
      <c r="N434" s="86" t="str">
        <f t="shared" si="71"/>
        <v>NR</v>
      </c>
      <c r="O434" s="93"/>
      <c r="P434" s="91" t="s">
        <v>123</v>
      </c>
      <c r="Q434" s="92" t="s">
        <v>124</v>
      </c>
      <c r="R434" s="86" t="str">
        <f t="shared" si="72"/>
        <v>NR</v>
      </c>
      <c r="S434" s="93"/>
      <c r="T434" s="91" t="s">
        <v>123</v>
      </c>
      <c r="U434" s="92" t="s">
        <v>124</v>
      </c>
      <c r="V434" s="86" t="str">
        <f t="shared" si="73"/>
        <v>NR</v>
      </c>
      <c r="W434" s="301"/>
      <c r="X434" s="3"/>
      <c r="Y434" s="3"/>
      <c r="Z434" s="3"/>
      <c r="AA434" s="3"/>
      <c r="AB434" s="3"/>
      <c r="AC434" s="3"/>
      <c r="AD434" s="3"/>
    </row>
    <row r="435" spans="1:30" ht="16">
      <c r="A435" s="81"/>
      <c r="B435" s="221" t="s">
        <v>136</v>
      </c>
      <c r="C435" s="311" t="s">
        <v>180</v>
      </c>
      <c r="D435" s="84" t="s">
        <v>123</v>
      </c>
      <c r="E435" s="92" t="s">
        <v>124</v>
      </c>
      <c r="F435" s="86" t="str">
        <f t="shared" si="69"/>
        <v>NR</v>
      </c>
      <c r="G435" s="97"/>
      <c r="H435" s="84" t="s">
        <v>123</v>
      </c>
      <c r="I435" s="85" t="s">
        <v>124</v>
      </c>
      <c r="J435" s="86" t="str">
        <f t="shared" si="70"/>
        <v>NR</v>
      </c>
      <c r="K435" s="97"/>
      <c r="L435" s="84" t="s">
        <v>123</v>
      </c>
      <c r="M435" s="85" t="s">
        <v>124</v>
      </c>
      <c r="N435" s="86" t="str">
        <f t="shared" si="71"/>
        <v>NR</v>
      </c>
      <c r="O435" s="97"/>
      <c r="P435" s="84" t="s">
        <v>123</v>
      </c>
      <c r="Q435" s="85" t="s">
        <v>124</v>
      </c>
      <c r="R435" s="86" t="str">
        <f t="shared" si="72"/>
        <v>NR</v>
      </c>
      <c r="S435" s="97"/>
      <c r="T435" s="84" t="s">
        <v>123</v>
      </c>
      <c r="U435" s="85" t="s">
        <v>124</v>
      </c>
      <c r="V435" s="86" t="str">
        <f t="shared" si="73"/>
        <v>NR</v>
      </c>
      <c r="W435" s="302"/>
      <c r="X435" s="3"/>
      <c r="Y435" s="3"/>
      <c r="Z435" s="3"/>
      <c r="AA435" s="3"/>
      <c r="AB435" s="3"/>
      <c r="AC435" s="3"/>
      <c r="AD435" s="3"/>
    </row>
    <row r="436" spans="1:30" ht="16">
      <c r="A436" s="81"/>
      <c r="B436" s="330" t="s">
        <v>137</v>
      </c>
      <c r="C436" s="311" t="s">
        <v>180</v>
      </c>
      <c r="D436" s="91" t="s">
        <v>123</v>
      </c>
      <c r="E436" s="85" t="s">
        <v>124</v>
      </c>
      <c r="F436" s="86" t="str">
        <f t="shared" si="69"/>
        <v>NR</v>
      </c>
      <c r="G436" s="93"/>
      <c r="H436" s="91" t="s">
        <v>123</v>
      </c>
      <c r="I436" s="92" t="s">
        <v>124</v>
      </c>
      <c r="J436" s="86" t="str">
        <f t="shared" si="70"/>
        <v>NR</v>
      </c>
      <c r="K436" s="93"/>
      <c r="L436" s="91" t="s">
        <v>123</v>
      </c>
      <c r="M436" s="92" t="s">
        <v>124</v>
      </c>
      <c r="N436" s="86" t="str">
        <f t="shared" si="71"/>
        <v>NR</v>
      </c>
      <c r="O436" s="93"/>
      <c r="P436" s="91" t="s">
        <v>123</v>
      </c>
      <c r="Q436" s="92" t="s">
        <v>124</v>
      </c>
      <c r="R436" s="86" t="str">
        <f t="shared" si="72"/>
        <v>NR</v>
      </c>
      <c r="S436" s="93"/>
      <c r="T436" s="91" t="s">
        <v>123</v>
      </c>
      <c r="U436" s="92" t="s">
        <v>124</v>
      </c>
      <c r="V436" s="86" t="str">
        <f t="shared" si="73"/>
        <v>NR</v>
      </c>
      <c r="W436" s="301"/>
      <c r="X436" s="3"/>
      <c r="Y436" s="3"/>
      <c r="Z436" s="3"/>
      <c r="AA436" s="3"/>
      <c r="AB436" s="3"/>
      <c r="AC436" s="3"/>
      <c r="AD436" s="3"/>
    </row>
    <row r="437" spans="1:30" ht="16">
      <c r="A437" s="81"/>
      <c r="B437" s="221" t="s">
        <v>138</v>
      </c>
      <c r="C437" s="311" t="s">
        <v>180</v>
      </c>
      <c r="D437" s="84" t="s">
        <v>123</v>
      </c>
      <c r="E437" s="92" t="s">
        <v>124</v>
      </c>
      <c r="F437" s="86" t="str">
        <f t="shared" si="69"/>
        <v>NR</v>
      </c>
      <c r="G437" s="97"/>
      <c r="H437" s="84" t="s">
        <v>123</v>
      </c>
      <c r="I437" s="85" t="s">
        <v>124</v>
      </c>
      <c r="J437" s="86" t="str">
        <f t="shared" si="70"/>
        <v>NR</v>
      </c>
      <c r="K437" s="97"/>
      <c r="L437" s="84" t="s">
        <v>123</v>
      </c>
      <c r="M437" s="85" t="s">
        <v>124</v>
      </c>
      <c r="N437" s="86" t="str">
        <f t="shared" si="71"/>
        <v>NR</v>
      </c>
      <c r="O437" s="97"/>
      <c r="P437" s="84" t="s">
        <v>123</v>
      </c>
      <c r="Q437" s="85" t="s">
        <v>124</v>
      </c>
      <c r="R437" s="86" t="str">
        <f t="shared" si="72"/>
        <v>NR</v>
      </c>
      <c r="S437" s="97"/>
      <c r="T437" s="84" t="s">
        <v>123</v>
      </c>
      <c r="U437" s="85" t="s">
        <v>124</v>
      </c>
      <c r="V437" s="86" t="str">
        <f t="shared" si="73"/>
        <v>NR</v>
      </c>
      <c r="W437" s="302"/>
      <c r="X437" s="3"/>
      <c r="Y437" s="3"/>
      <c r="Z437" s="3"/>
      <c r="AA437" s="3"/>
      <c r="AB437" s="3"/>
      <c r="AC437" s="3"/>
      <c r="AD437" s="3"/>
    </row>
    <row r="438" spans="1:30" ht="16">
      <c r="A438" s="81"/>
      <c r="B438" s="330" t="s">
        <v>139</v>
      </c>
      <c r="C438" s="222" t="s">
        <v>292</v>
      </c>
      <c r="D438" s="91" t="s">
        <v>123</v>
      </c>
      <c r="E438" s="85" t="s">
        <v>124</v>
      </c>
      <c r="F438" s="86" t="str">
        <f t="shared" si="69"/>
        <v>NR</v>
      </c>
      <c r="G438" s="93"/>
      <c r="H438" s="91" t="s">
        <v>123</v>
      </c>
      <c r="I438" s="92" t="s">
        <v>124</v>
      </c>
      <c r="J438" s="86" t="str">
        <f t="shared" si="70"/>
        <v>NR</v>
      </c>
      <c r="K438" s="93"/>
      <c r="L438" s="91" t="s">
        <v>123</v>
      </c>
      <c r="M438" s="92" t="s">
        <v>124</v>
      </c>
      <c r="N438" s="86" t="str">
        <f t="shared" si="71"/>
        <v>NR</v>
      </c>
      <c r="O438" s="93"/>
      <c r="P438" s="91" t="s">
        <v>123</v>
      </c>
      <c r="Q438" s="92" t="s">
        <v>124</v>
      </c>
      <c r="R438" s="86" t="str">
        <f t="shared" si="72"/>
        <v>NR</v>
      </c>
      <c r="S438" s="93"/>
      <c r="T438" s="91" t="s">
        <v>123</v>
      </c>
      <c r="U438" s="92" t="s">
        <v>124</v>
      </c>
      <c r="V438" s="86" t="str">
        <f t="shared" si="73"/>
        <v>NR</v>
      </c>
      <c r="W438" s="301"/>
      <c r="X438" s="3"/>
      <c r="Y438" s="3"/>
      <c r="Z438" s="3"/>
      <c r="AA438" s="3"/>
      <c r="AB438" s="3"/>
      <c r="AC438" s="3"/>
      <c r="AD438" s="3"/>
    </row>
    <row r="439" spans="1:30" ht="16">
      <c r="A439" s="81"/>
      <c r="B439" s="221" t="s">
        <v>140</v>
      </c>
      <c r="C439" s="306" t="s">
        <v>126</v>
      </c>
      <c r="D439" s="84" t="s">
        <v>123</v>
      </c>
      <c r="E439" s="92" t="s">
        <v>124</v>
      </c>
      <c r="F439" s="86" t="str">
        <f t="shared" si="69"/>
        <v>NR</v>
      </c>
      <c r="G439" s="97"/>
      <c r="H439" s="84" t="s">
        <v>123</v>
      </c>
      <c r="I439" s="85" t="s">
        <v>124</v>
      </c>
      <c r="J439" s="86" t="str">
        <f t="shared" si="70"/>
        <v>NR</v>
      </c>
      <c r="K439" s="97"/>
      <c r="L439" s="84" t="s">
        <v>123</v>
      </c>
      <c r="M439" s="85" t="s">
        <v>124</v>
      </c>
      <c r="N439" s="86" t="str">
        <f t="shared" si="71"/>
        <v>NR</v>
      </c>
      <c r="O439" s="97"/>
      <c r="P439" s="84" t="s">
        <v>123</v>
      </c>
      <c r="Q439" s="85" t="s">
        <v>124</v>
      </c>
      <c r="R439" s="86" t="str">
        <f t="shared" si="72"/>
        <v>NR</v>
      </c>
      <c r="S439" s="97"/>
      <c r="T439" s="84" t="s">
        <v>123</v>
      </c>
      <c r="U439" s="85" t="s">
        <v>124</v>
      </c>
      <c r="V439" s="86" t="str">
        <f t="shared" si="73"/>
        <v>NR</v>
      </c>
      <c r="W439" s="302"/>
      <c r="X439" s="3"/>
      <c r="Y439" s="3"/>
      <c r="Z439" s="3"/>
      <c r="AA439" s="3"/>
      <c r="AB439" s="3"/>
      <c r="AC439" s="3"/>
      <c r="AD439" s="3"/>
    </row>
    <row r="440" spans="1:30" ht="16">
      <c r="A440" s="81"/>
      <c r="B440" s="330" t="s">
        <v>141</v>
      </c>
      <c r="C440" s="222" t="s">
        <v>292</v>
      </c>
      <c r="D440" s="91" t="s">
        <v>123</v>
      </c>
      <c r="E440" s="85" t="s">
        <v>124</v>
      </c>
      <c r="F440" s="86" t="str">
        <f t="shared" si="69"/>
        <v>NR</v>
      </c>
      <c r="G440" s="93"/>
      <c r="H440" s="91" t="s">
        <v>123</v>
      </c>
      <c r="I440" s="92" t="s">
        <v>124</v>
      </c>
      <c r="J440" s="86" t="str">
        <f t="shared" si="70"/>
        <v>NR</v>
      </c>
      <c r="K440" s="93"/>
      <c r="L440" s="91" t="s">
        <v>123</v>
      </c>
      <c r="M440" s="92" t="s">
        <v>124</v>
      </c>
      <c r="N440" s="86" t="str">
        <f t="shared" si="71"/>
        <v>NR</v>
      </c>
      <c r="O440" s="93"/>
      <c r="P440" s="91" t="s">
        <v>123</v>
      </c>
      <c r="Q440" s="92" t="s">
        <v>124</v>
      </c>
      <c r="R440" s="86" t="str">
        <f t="shared" si="72"/>
        <v>NR</v>
      </c>
      <c r="S440" s="93"/>
      <c r="T440" s="91" t="s">
        <v>123</v>
      </c>
      <c r="U440" s="92" t="s">
        <v>124</v>
      </c>
      <c r="V440" s="86" t="str">
        <f t="shared" si="73"/>
        <v>NR</v>
      </c>
      <c r="W440" s="301"/>
      <c r="X440" s="3"/>
      <c r="Y440" s="3"/>
      <c r="Z440" s="3"/>
      <c r="AA440" s="3"/>
      <c r="AB440" s="3"/>
      <c r="AC440" s="3"/>
      <c r="AD440" s="3"/>
    </row>
    <row r="441" spans="1:30" ht="16">
      <c r="A441" s="81"/>
      <c r="B441" s="221" t="s">
        <v>142</v>
      </c>
      <c r="C441" s="306" t="s">
        <v>126</v>
      </c>
      <c r="D441" s="84" t="s">
        <v>123</v>
      </c>
      <c r="E441" s="92" t="s">
        <v>124</v>
      </c>
      <c r="F441" s="86" t="str">
        <f t="shared" si="69"/>
        <v>NR</v>
      </c>
      <c r="G441" s="97"/>
      <c r="H441" s="84" t="s">
        <v>123</v>
      </c>
      <c r="I441" s="85" t="s">
        <v>124</v>
      </c>
      <c r="J441" s="86" t="str">
        <f t="shared" si="70"/>
        <v>NR</v>
      </c>
      <c r="K441" s="97"/>
      <c r="L441" s="84" t="s">
        <v>123</v>
      </c>
      <c r="M441" s="85" t="s">
        <v>124</v>
      </c>
      <c r="N441" s="86" t="str">
        <f t="shared" si="71"/>
        <v>NR</v>
      </c>
      <c r="O441" s="97"/>
      <c r="P441" s="84" t="s">
        <v>123</v>
      </c>
      <c r="Q441" s="85" t="s">
        <v>124</v>
      </c>
      <c r="R441" s="86" t="str">
        <f t="shared" si="72"/>
        <v>NR</v>
      </c>
      <c r="S441" s="97"/>
      <c r="T441" s="84" t="s">
        <v>123</v>
      </c>
      <c r="U441" s="85" t="s">
        <v>124</v>
      </c>
      <c r="V441" s="86" t="str">
        <f t="shared" si="73"/>
        <v>NR</v>
      </c>
      <c r="W441" s="302"/>
      <c r="X441" s="3"/>
      <c r="Y441" s="3"/>
      <c r="Z441" s="3"/>
      <c r="AA441" s="3"/>
      <c r="AB441" s="3"/>
      <c r="AC441" s="3"/>
      <c r="AD441" s="3"/>
    </row>
    <row r="442" spans="1:30" ht="16">
      <c r="A442" s="81"/>
      <c r="B442" s="330" t="s">
        <v>143</v>
      </c>
      <c r="C442" s="222" t="s">
        <v>292</v>
      </c>
      <c r="D442" s="91" t="s">
        <v>123</v>
      </c>
      <c r="E442" s="85" t="s">
        <v>124</v>
      </c>
      <c r="F442" s="86" t="str">
        <f t="shared" si="69"/>
        <v>NR</v>
      </c>
      <c r="G442" s="93"/>
      <c r="H442" s="91" t="s">
        <v>123</v>
      </c>
      <c r="I442" s="92" t="s">
        <v>124</v>
      </c>
      <c r="J442" s="86" t="str">
        <f t="shared" si="70"/>
        <v>NR</v>
      </c>
      <c r="K442" s="93"/>
      <c r="L442" s="91" t="s">
        <v>123</v>
      </c>
      <c r="M442" s="92" t="s">
        <v>124</v>
      </c>
      <c r="N442" s="86" t="str">
        <f t="shared" si="71"/>
        <v>NR</v>
      </c>
      <c r="O442" s="93"/>
      <c r="P442" s="91" t="s">
        <v>123</v>
      </c>
      <c r="Q442" s="92" t="s">
        <v>124</v>
      </c>
      <c r="R442" s="86" t="str">
        <f t="shared" si="72"/>
        <v>NR</v>
      </c>
      <c r="S442" s="93"/>
      <c r="T442" s="91" t="s">
        <v>123</v>
      </c>
      <c r="U442" s="92" t="s">
        <v>124</v>
      </c>
      <c r="V442" s="86" t="str">
        <f t="shared" si="73"/>
        <v>NR</v>
      </c>
      <c r="W442" s="301"/>
      <c r="X442" s="3"/>
      <c r="Y442" s="3"/>
      <c r="Z442" s="3"/>
      <c r="AA442" s="3"/>
      <c r="AB442" s="3"/>
      <c r="AC442" s="3"/>
      <c r="AD442" s="3"/>
    </row>
    <row r="443" spans="1:30" ht="16">
      <c r="A443" s="81"/>
      <c r="B443" s="221" t="s">
        <v>144</v>
      </c>
      <c r="C443" s="306" t="s">
        <v>126</v>
      </c>
      <c r="D443" s="84" t="s">
        <v>123</v>
      </c>
      <c r="E443" s="92" t="s">
        <v>124</v>
      </c>
      <c r="F443" s="86" t="str">
        <f t="shared" si="69"/>
        <v>NR</v>
      </c>
      <c r="G443" s="97"/>
      <c r="H443" s="84" t="s">
        <v>123</v>
      </c>
      <c r="I443" s="85" t="s">
        <v>124</v>
      </c>
      <c r="J443" s="86" t="str">
        <f t="shared" si="70"/>
        <v>NR</v>
      </c>
      <c r="K443" s="97"/>
      <c r="L443" s="84" t="s">
        <v>123</v>
      </c>
      <c r="M443" s="85" t="s">
        <v>124</v>
      </c>
      <c r="N443" s="86" t="str">
        <f t="shared" si="71"/>
        <v>NR</v>
      </c>
      <c r="O443" s="97"/>
      <c r="P443" s="84" t="s">
        <v>123</v>
      </c>
      <c r="Q443" s="85" t="s">
        <v>124</v>
      </c>
      <c r="R443" s="86" t="str">
        <f t="shared" si="72"/>
        <v>NR</v>
      </c>
      <c r="S443" s="97"/>
      <c r="T443" s="84" t="s">
        <v>123</v>
      </c>
      <c r="U443" s="85" t="s">
        <v>124</v>
      </c>
      <c r="V443" s="86" t="str">
        <f t="shared" si="73"/>
        <v>NR</v>
      </c>
      <c r="W443" s="302"/>
      <c r="X443" s="3"/>
      <c r="Y443" s="3"/>
      <c r="Z443" s="3"/>
      <c r="AA443" s="3"/>
      <c r="AB443" s="3"/>
      <c r="AC443" s="3"/>
      <c r="AD443" s="3"/>
    </row>
    <row r="444" spans="1:30" ht="16">
      <c r="A444" s="81"/>
      <c r="B444" s="330" t="s">
        <v>145</v>
      </c>
      <c r="C444" s="222" t="s">
        <v>292</v>
      </c>
      <c r="D444" s="91" t="s">
        <v>123</v>
      </c>
      <c r="E444" s="85" t="s">
        <v>124</v>
      </c>
      <c r="F444" s="86" t="str">
        <f t="shared" si="69"/>
        <v>NR</v>
      </c>
      <c r="G444" s="90"/>
      <c r="H444" s="91" t="s">
        <v>123</v>
      </c>
      <c r="I444" s="92" t="s">
        <v>124</v>
      </c>
      <c r="J444" s="86" t="str">
        <f t="shared" si="70"/>
        <v>NR</v>
      </c>
      <c r="K444" s="90"/>
      <c r="L444" s="91" t="s">
        <v>123</v>
      </c>
      <c r="M444" s="92" t="s">
        <v>124</v>
      </c>
      <c r="N444" s="86" t="str">
        <f t="shared" si="71"/>
        <v>NR</v>
      </c>
      <c r="O444" s="90"/>
      <c r="P444" s="91" t="s">
        <v>123</v>
      </c>
      <c r="Q444" s="92" t="s">
        <v>124</v>
      </c>
      <c r="R444" s="86" t="str">
        <f t="shared" si="72"/>
        <v>NR</v>
      </c>
      <c r="S444" s="90"/>
      <c r="T444" s="91" t="s">
        <v>123</v>
      </c>
      <c r="U444" s="92" t="s">
        <v>124</v>
      </c>
      <c r="V444" s="86" t="str">
        <f t="shared" si="73"/>
        <v>NR</v>
      </c>
      <c r="W444" s="301"/>
      <c r="X444" s="3"/>
      <c r="Y444" s="3"/>
      <c r="Z444" s="3"/>
      <c r="AA444" s="3"/>
      <c r="AB444" s="3"/>
      <c r="AC444" s="3"/>
      <c r="AD444" s="3"/>
    </row>
    <row r="445" spans="1:30" ht="16">
      <c r="A445" s="81"/>
      <c r="B445" s="221" t="s">
        <v>146</v>
      </c>
      <c r="C445" s="311" t="s">
        <v>180</v>
      </c>
      <c r="D445" s="84" t="s">
        <v>123</v>
      </c>
      <c r="E445" s="92" t="s">
        <v>124</v>
      </c>
      <c r="F445" s="86" t="str">
        <f t="shared" si="69"/>
        <v>NR</v>
      </c>
      <c r="G445" s="100"/>
      <c r="H445" s="84" t="s">
        <v>123</v>
      </c>
      <c r="I445" s="85" t="s">
        <v>124</v>
      </c>
      <c r="J445" s="86" t="str">
        <f t="shared" si="70"/>
        <v>NR</v>
      </c>
      <c r="K445" s="100"/>
      <c r="L445" s="84" t="s">
        <v>123</v>
      </c>
      <c r="M445" s="85" t="s">
        <v>124</v>
      </c>
      <c r="N445" s="86" t="str">
        <f t="shared" si="71"/>
        <v>NR</v>
      </c>
      <c r="O445" s="100"/>
      <c r="P445" s="84" t="s">
        <v>123</v>
      </c>
      <c r="Q445" s="85" t="s">
        <v>124</v>
      </c>
      <c r="R445" s="86" t="str">
        <f t="shared" si="72"/>
        <v>NR</v>
      </c>
      <c r="S445" s="100"/>
      <c r="T445" s="84" t="s">
        <v>123</v>
      </c>
      <c r="U445" s="85" t="s">
        <v>124</v>
      </c>
      <c r="V445" s="86" t="str">
        <f t="shared" si="73"/>
        <v>NR</v>
      </c>
      <c r="W445" s="302"/>
      <c r="X445" s="3"/>
      <c r="Y445" s="3"/>
      <c r="Z445" s="3"/>
      <c r="AA445" s="3"/>
      <c r="AB445" s="3"/>
      <c r="AC445" s="3"/>
      <c r="AD445" s="3"/>
    </row>
    <row r="446" spans="1:30" ht="16">
      <c r="A446" s="81"/>
      <c r="B446" s="330" t="s">
        <v>147</v>
      </c>
      <c r="C446" s="331" t="s">
        <v>147</v>
      </c>
      <c r="D446" s="84" t="s">
        <v>149</v>
      </c>
      <c r="E446" s="204" t="s">
        <v>150</v>
      </c>
      <c r="F446" s="86" t="str">
        <f t="shared" si="69"/>
        <v>NC</v>
      </c>
      <c r="G446" s="93"/>
      <c r="H446" s="91" t="s">
        <v>149</v>
      </c>
      <c r="I446" s="303" t="s">
        <v>150</v>
      </c>
      <c r="J446" s="86" t="str">
        <f t="shared" si="70"/>
        <v>NC</v>
      </c>
      <c r="K446" s="93"/>
      <c r="L446" s="91" t="s">
        <v>149</v>
      </c>
      <c r="M446" s="303" t="s">
        <v>150</v>
      </c>
      <c r="N446" s="86" t="str">
        <f t="shared" si="71"/>
        <v>NC</v>
      </c>
      <c r="O446" s="93"/>
      <c r="P446" s="91" t="s">
        <v>149</v>
      </c>
      <c r="Q446" s="303" t="s">
        <v>150</v>
      </c>
      <c r="R446" s="86" t="str">
        <f t="shared" si="72"/>
        <v>NC</v>
      </c>
      <c r="S446" s="93"/>
      <c r="T446" s="91" t="s">
        <v>149</v>
      </c>
      <c r="U446" s="303" t="s">
        <v>150</v>
      </c>
      <c r="V446" s="86" t="str">
        <f t="shared" si="73"/>
        <v>NC</v>
      </c>
      <c r="W446" s="301"/>
      <c r="X446" s="3"/>
      <c r="Y446" s="3"/>
      <c r="Z446" s="3"/>
      <c r="AA446" s="3"/>
      <c r="AB446" s="3"/>
      <c r="AC446" s="3"/>
      <c r="AD446" s="3"/>
    </row>
    <row r="447" spans="1:30" ht="16">
      <c r="A447" s="81"/>
      <c r="B447" s="221" t="s">
        <v>151</v>
      </c>
      <c r="C447" s="311" t="s">
        <v>152</v>
      </c>
      <c r="D447" s="104" t="s">
        <v>149</v>
      </c>
      <c r="E447" s="85" t="s">
        <v>149</v>
      </c>
      <c r="F447" s="86" t="str">
        <f t="shared" si="69"/>
        <v>NC</v>
      </c>
      <c r="G447" s="97"/>
      <c r="H447" s="104" t="s">
        <v>149</v>
      </c>
      <c r="I447" s="85" t="s">
        <v>149</v>
      </c>
      <c r="J447" s="86" t="str">
        <f t="shared" si="70"/>
        <v>NC</v>
      </c>
      <c r="K447" s="97"/>
      <c r="L447" s="104" t="s">
        <v>149</v>
      </c>
      <c r="M447" s="85" t="s">
        <v>149</v>
      </c>
      <c r="N447" s="86" t="str">
        <f t="shared" si="71"/>
        <v>NC</v>
      </c>
      <c r="O447" s="97"/>
      <c r="P447" s="104" t="s">
        <v>149</v>
      </c>
      <c r="Q447" s="85" t="s">
        <v>149</v>
      </c>
      <c r="R447" s="86" t="str">
        <f t="shared" si="72"/>
        <v>NC</v>
      </c>
      <c r="S447" s="97"/>
      <c r="T447" s="104" t="s">
        <v>149</v>
      </c>
      <c r="U447" s="85" t="s">
        <v>149</v>
      </c>
      <c r="V447" s="86" t="str">
        <f t="shared" si="73"/>
        <v>NC</v>
      </c>
      <c r="W447" s="302"/>
      <c r="X447" s="3"/>
      <c r="Y447" s="3"/>
      <c r="Z447" s="3"/>
      <c r="AA447" s="3"/>
      <c r="AB447" s="3"/>
      <c r="AC447" s="3"/>
      <c r="AD447" s="3"/>
    </row>
    <row r="448" spans="1:30" ht="16">
      <c r="A448" s="81"/>
      <c r="B448" s="330" t="s">
        <v>153</v>
      </c>
      <c r="C448" s="332" t="s">
        <v>154</v>
      </c>
      <c r="D448" s="91" t="s">
        <v>123</v>
      </c>
      <c r="E448" s="85" t="s">
        <v>124</v>
      </c>
      <c r="F448" s="86" t="str">
        <f t="shared" si="69"/>
        <v>NR</v>
      </c>
      <c r="G448" s="93"/>
      <c r="H448" s="91" t="s">
        <v>123</v>
      </c>
      <c r="I448" s="92" t="s">
        <v>124</v>
      </c>
      <c r="J448" s="86" t="str">
        <f t="shared" si="70"/>
        <v>NR</v>
      </c>
      <c r="K448" s="93"/>
      <c r="L448" s="91" t="s">
        <v>123</v>
      </c>
      <c r="M448" s="92" t="s">
        <v>124</v>
      </c>
      <c r="N448" s="86" t="str">
        <f t="shared" si="71"/>
        <v>NR</v>
      </c>
      <c r="O448" s="93"/>
      <c r="P448" s="91" t="s">
        <v>123</v>
      </c>
      <c r="Q448" s="92" t="s">
        <v>124</v>
      </c>
      <c r="R448" s="86" t="str">
        <f t="shared" si="72"/>
        <v>NR</v>
      </c>
      <c r="S448" s="93"/>
      <c r="T448" s="91" t="s">
        <v>123</v>
      </c>
      <c r="U448" s="92" t="s">
        <v>124</v>
      </c>
      <c r="V448" s="86" t="str">
        <f t="shared" si="73"/>
        <v>NR</v>
      </c>
      <c r="W448" s="301"/>
      <c r="X448" s="3"/>
      <c r="Y448" s="3"/>
      <c r="Z448" s="3"/>
      <c r="AA448" s="3"/>
      <c r="AB448" s="3"/>
      <c r="AC448" s="3"/>
      <c r="AD448" s="3"/>
    </row>
    <row r="449" spans="1:30" ht="16">
      <c r="A449" s="81"/>
      <c r="B449" s="221" t="s">
        <v>155</v>
      </c>
      <c r="C449" s="333" t="s">
        <v>109</v>
      </c>
      <c r="D449" s="104" t="s">
        <v>123</v>
      </c>
      <c r="E449" s="85" t="s">
        <v>124</v>
      </c>
      <c r="F449" s="86" t="str">
        <f t="shared" si="69"/>
        <v>NR</v>
      </c>
      <c r="G449" s="97"/>
      <c r="H449" s="104" t="s">
        <v>123</v>
      </c>
      <c r="I449" s="85" t="s">
        <v>124</v>
      </c>
      <c r="J449" s="86" t="str">
        <f t="shared" si="70"/>
        <v>NR</v>
      </c>
      <c r="K449" s="97"/>
      <c r="L449" s="104" t="s">
        <v>123</v>
      </c>
      <c r="M449" s="85" t="s">
        <v>124</v>
      </c>
      <c r="N449" s="86" t="str">
        <f t="shared" si="71"/>
        <v>NR</v>
      </c>
      <c r="O449" s="97"/>
      <c r="P449" s="104" t="s">
        <v>123</v>
      </c>
      <c r="Q449" s="85" t="s">
        <v>124</v>
      </c>
      <c r="R449" s="86" t="str">
        <f t="shared" si="72"/>
        <v>NR</v>
      </c>
      <c r="S449" s="97"/>
      <c r="T449" s="104" t="s">
        <v>123</v>
      </c>
      <c r="U449" s="85" t="s">
        <v>124</v>
      </c>
      <c r="V449" s="86" t="str">
        <f t="shared" si="73"/>
        <v>NR</v>
      </c>
      <c r="W449" s="100"/>
      <c r="X449" s="3"/>
      <c r="Y449" s="3"/>
      <c r="Z449" s="3"/>
      <c r="AA449" s="3"/>
      <c r="AB449" s="3"/>
      <c r="AC449" s="3"/>
      <c r="AD449" s="3"/>
    </row>
    <row r="450" spans="1:30" ht="16">
      <c r="A450" s="81"/>
      <c r="B450" s="330" t="s">
        <v>157</v>
      </c>
      <c r="C450" s="334" t="s">
        <v>148</v>
      </c>
      <c r="D450" s="91" t="s">
        <v>123</v>
      </c>
      <c r="E450" s="92" t="s">
        <v>124</v>
      </c>
      <c r="F450" s="86" t="str">
        <f t="shared" si="69"/>
        <v>NR</v>
      </c>
      <c r="G450" s="93"/>
      <c r="H450" s="91" t="s">
        <v>123</v>
      </c>
      <c r="I450" s="92" t="s">
        <v>124</v>
      </c>
      <c r="J450" s="86" t="str">
        <f t="shared" si="70"/>
        <v>NR</v>
      </c>
      <c r="K450" s="93"/>
      <c r="L450" s="91" t="s">
        <v>123</v>
      </c>
      <c r="M450" s="92" t="s">
        <v>124</v>
      </c>
      <c r="N450" s="86" t="str">
        <f t="shared" si="71"/>
        <v>NR</v>
      </c>
      <c r="O450" s="93"/>
      <c r="P450" s="91" t="s">
        <v>123</v>
      </c>
      <c r="Q450" s="92" t="s">
        <v>124</v>
      </c>
      <c r="R450" s="86" t="str">
        <f t="shared" si="72"/>
        <v>NR</v>
      </c>
      <c r="S450" s="93"/>
      <c r="T450" s="91" t="s">
        <v>123</v>
      </c>
      <c r="U450" s="92" t="s">
        <v>124</v>
      </c>
      <c r="V450" s="86" t="str">
        <f t="shared" si="73"/>
        <v>NR</v>
      </c>
      <c r="W450" s="90"/>
      <c r="X450" s="3"/>
      <c r="Y450" s="3"/>
      <c r="Z450" s="3"/>
      <c r="AA450" s="3"/>
      <c r="AB450" s="3"/>
      <c r="AC450" s="3"/>
      <c r="AD450" s="3"/>
    </row>
    <row r="451" spans="1:30" ht="16">
      <c r="A451" s="81"/>
      <c r="B451" s="95" t="s">
        <v>158</v>
      </c>
      <c r="C451" s="305" t="s">
        <v>152</v>
      </c>
      <c r="D451" s="104" t="s">
        <v>123</v>
      </c>
      <c r="E451" s="85" t="s">
        <v>124</v>
      </c>
      <c r="F451" s="86" t="str">
        <f t="shared" si="69"/>
        <v>NR</v>
      </c>
      <c r="G451" s="157"/>
      <c r="H451" s="104" t="s">
        <v>123</v>
      </c>
      <c r="I451" s="85" t="s">
        <v>124</v>
      </c>
      <c r="J451" s="86" t="str">
        <f t="shared" si="70"/>
        <v>NR</v>
      </c>
      <c r="K451" s="157"/>
      <c r="L451" s="104" t="s">
        <v>123</v>
      </c>
      <c r="M451" s="85" t="s">
        <v>124</v>
      </c>
      <c r="N451" s="86" t="str">
        <f t="shared" si="71"/>
        <v>NR</v>
      </c>
      <c r="O451" s="157"/>
      <c r="P451" s="104" t="s">
        <v>123</v>
      </c>
      <c r="Q451" s="85" t="s">
        <v>124</v>
      </c>
      <c r="R451" s="86" t="str">
        <f t="shared" si="72"/>
        <v>NR</v>
      </c>
      <c r="S451" s="157"/>
      <c r="T451" s="104" t="s">
        <v>123</v>
      </c>
      <c r="U451" s="85" t="s">
        <v>124</v>
      </c>
      <c r="V451" s="86" t="str">
        <f t="shared" si="73"/>
        <v>NR</v>
      </c>
      <c r="W451" s="304"/>
      <c r="X451" s="3"/>
      <c r="Y451" s="3"/>
      <c r="Z451" s="3"/>
      <c r="AA451" s="3"/>
      <c r="AB451" s="3"/>
      <c r="AC451" s="3"/>
      <c r="AD451" s="3"/>
    </row>
    <row r="452" spans="1:30" ht="27.75" customHeight="1">
      <c r="A452" s="115"/>
      <c r="B452" s="546" t="s">
        <v>318</v>
      </c>
      <c r="C452" s="547"/>
      <c r="D452" s="548" t="s">
        <v>160</v>
      </c>
      <c r="E452" s="549"/>
      <c r="F452" s="536"/>
      <c r="G452" s="550"/>
      <c r="H452" s="548" t="s">
        <v>160</v>
      </c>
      <c r="I452" s="549"/>
      <c r="J452" s="536"/>
      <c r="K452" s="550"/>
      <c r="L452" s="548" t="s">
        <v>160</v>
      </c>
      <c r="M452" s="549"/>
      <c r="N452" s="549"/>
      <c r="O452" s="550"/>
      <c r="P452" s="548" t="s">
        <v>160</v>
      </c>
      <c r="Q452" s="549"/>
      <c r="R452" s="549"/>
      <c r="S452" s="550"/>
      <c r="T452" s="548" t="s">
        <v>160</v>
      </c>
      <c r="U452" s="549"/>
      <c r="V452" s="549"/>
      <c r="W452" s="567"/>
      <c r="X452" s="10"/>
      <c r="Y452" s="10"/>
      <c r="Z452" s="10"/>
      <c r="AA452" s="10"/>
      <c r="AB452" s="10"/>
      <c r="AC452" s="10"/>
      <c r="AD452" s="10"/>
    </row>
    <row r="453" spans="1:30"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row>
    <row r="454" spans="1:30" ht="27.75" customHeight="1">
      <c r="A454" s="63"/>
      <c r="B454" s="605" t="s">
        <v>319</v>
      </c>
      <c r="C454" s="606"/>
      <c r="D454" s="606"/>
      <c r="E454" s="606"/>
      <c r="F454" s="606"/>
      <c r="G454" s="542" t="s">
        <v>299</v>
      </c>
      <c r="H454" s="543"/>
      <c r="I454" s="543"/>
      <c r="J454" s="543"/>
      <c r="K454" s="543"/>
      <c r="L454" s="543"/>
      <c r="M454" s="543"/>
      <c r="N454" s="543"/>
      <c r="O454" s="543"/>
      <c r="P454" s="543"/>
      <c r="Q454" s="543"/>
      <c r="R454" s="543"/>
      <c r="S454" s="543"/>
      <c r="T454" s="543"/>
      <c r="U454" s="543"/>
      <c r="V454" s="543"/>
      <c r="W454" s="544"/>
      <c r="X454" s="62"/>
      <c r="Y454" s="62"/>
      <c r="Z454" s="62"/>
      <c r="AA454" s="62"/>
      <c r="AB454" s="62"/>
      <c r="AC454" s="62"/>
      <c r="AD454" s="62"/>
    </row>
    <row r="455" spans="1:30" ht="27.75" customHeight="1">
      <c r="A455" s="64"/>
      <c r="B455" s="553" t="str">
        <f>C480&amp;"-"&amp;C458&amp;"-"&amp;C460&amp;"-"&amp;C463</f>
        <v>IPP du référentiel-au choix-au choix-au choix</v>
      </c>
      <c r="C455" s="554"/>
      <c r="D455" s="65" t="str">
        <f>'Complet - Récapitulatif'!$H$9&amp;""&amp;"  :"</f>
        <v>Logiciel A  :</v>
      </c>
      <c r="E455" s="555" t="str">
        <f>'Complet - Récapitulatif'!$I$9</f>
        <v>Terminal Urgences</v>
      </c>
      <c r="F455" s="526"/>
      <c r="G455" s="527"/>
      <c r="H455" s="66" t="str">
        <f>'Complet - Récapitulatif'!$H$10&amp;""&amp;"  :"</f>
        <v>Logiciel B  :</v>
      </c>
      <c r="I455" s="596" t="str">
        <f>'Complet - Récapitulatif'!$I$10</f>
        <v>Logiciel facturation</v>
      </c>
      <c r="J455" s="526"/>
      <c r="K455" s="527"/>
      <c r="L455" s="67" t="str">
        <f>'Complet - Récapitulatif'!$H$11&amp;""&amp;"  :"</f>
        <v>Logiciel C  :</v>
      </c>
      <c r="M455" s="597" t="str">
        <f>'Complet - Récapitulatif'!$I$11</f>
        <v>Logiciel PMSI</v>
      </c>
      <c r="N455" s="526"/>
      <c r="O455" s="527"/>
      <c r="P455" s="68" t="str">
        <f>'Complet - Récapitulatif'!$H$12&amp;""&amp;"  :"</f>
        <v>Logiciel D  :</v>
      </c>
      <c r="Q455" s="525" t="str">
        <f>'Complet - Récapitulatif'!$I$12</f>
        <v>Logiciel Laboratoire</v>
      </c>
      <c r="R455" s="526"/>
      <c r="S455" s="527"/>
      <c r="T455" s="69" t="str">
        <f>'Complet - Récapitulatif'!$H$13&amp;""&amp;"  :"</f>
        <v>Logiciel E  :</v>
      </c>
      <c r="U455" s="598" t="str">
        <f>'Complet - Récapitulatif'!$I$13</f>
        <v>Logiciel Imagerie</v>
      </c>
      <c r="V455" s="526"/>
      <c r="W455" s="599"/>
      <c r="X455" s="10"/>
      <c r="Y455" s="10"/>
      <c r="Z455" s="10"/>
      <c r="AA455" s="10"/>
      <c r="AB455" s="10"/>
      <c r="AC455" s="10"/>
      <c r="AD455" s="10"/>
    </row>
    <row r="456" spans="1:30" ht="27.75" customHeight="1">
      <c r="A456" s="64"/>
      <c r="B456" s="70" t="s">
        <v>115</v>
      </c>
      <c r="C456" s="71" t="s">
        <v>116</v>
      </c>
      <c r="D456" s="72" t="s">
        <v>117</v>
      </c>
      <c r="E456" s="72" t="s">
        <v>118</v>
      </c>
      <c r="F456" s="73" t="s">
        <v>119</v>
      </c>
      <c r="G456" s="72" t="s">
        <v>120</v>
      </c>
      <c r="H456" s="74" t="s">
        <v>117</v>
      </c>
      <c r="I456" s="74" t="s">
        <v>118</v>
      </c>
      <c r="J456" s="74" t="s">
        <v>119</v>
      </c>
      <c r="K456" s="74" t="s">
        <v>120</v>
      </c>
      <c r="L456" s="75" t="s">
        <v>117</v>
      </c>
      <c r="M456" s="75" t="s">
        <v>118</v>
      </c>
      <c r="N456" s="75" t="s">
        <v>119</v>
      </c>
      <c r="O456" s="75" t="s">
        <v>120</v>
      </c>
      <c r="P456" s="76" t="s">
        <v>117</v>
      </c>
      <c r="Q456" s="77" t="s">
        <v>118</v>
      </c>
      <c r="R456" s="78" t="s">
        <v>119</v>
      </c>
      <c r="S456" s="78" t="s">
        <v>120</v>
      </c>
      <c r="T456" s="79" t="s">
        <v>117</v>
      </c>
      <c r="U456" s="79" t="s">
        <v>118</v>
      </c>
      <c r="V456" s="79" t="s">
        <v>119</v>
      </c>
      <c r="W456" s="80" t="s">
        <v>120</v>
      </c>
      <c r="X456" s="10"/>
      <c r="Y456" s="10"/>
      <c r="Z456" s="10"/>
      <c r="AA456" s="10"/>
      <c r="AB456" s="10"/>
      <c r="AC456" s="10"/>
      <c r="AD456" s="10"/>
    </row>
    <row r="457" spans="1:30" ht="16">
      <c r="A457" s="81"/>
      <c r="B457" s="328" t="s">
        <v>121</v>
      </c>
      <c r="C457" s="152" t="s">
        <v>197</v>
      </c>
      <c r="D457" s="84" t="s">
        <v>123</v>
      </c>
      <c r="E457" s="92" t="s">
        <v>124</v>
      </c>
      <c r="F457" s="86" t="str">
        <f t="shared" ref="F457:F483" si="74">IF(D457="Non Concerné","NC",IF(D457="Non supporté","NS",IF(E457="Non testé","NR",IF(E457="Intégration","OK",IF(E457="Echec","KO","-")))))</f>
        <v>NR</v>
      </c>
      <c r="G457" s="87"/>
      <c r="H457" s="84" t="s">
        <v>123</v>
      </c>
      <c r="I457" s="85" t="s">
        <v>124</v>
      </c>
      <c r="J457" s="86" t="str">
        <f t="shared" ref="J457:J483" si="75">IF(H457="Non Concerné","NC",IF(H457="Non supporté","NS",IF(I457="Non testé","NR",IF(I457="Intégration","OK",IF(I457="Echec","KO","-")))))</f>
        <v>NR</v>
      </c>
      <c r="K457" s="87"/>
      <c r="L457" s="84" t="s">
        <v>123</v>
      </c>
      <c r="M457" s="85" t="s">
        <v>124</v>
      </c>
      <c r="N457" s="86" t="str">
        <f t="shared" ref="N457:N483" si="76">IF(L457="Non Concerné","NC",IF(L457="Non supporté","NS",IF(M457="Non testé","NR",IF(M457="Intégration","OK",IF(M457="Echec","KO","-")))))</f>
        <v>NR</v>
      </c>
      <c r="O457" s="87"/>
      <c r="P457" s="84" t="s">
        <v>123</v>
      </c>
      <c r="Q457" s="85" t="s">
        <v>124</v>
      </c>
      <c r="R457" s="86" t="str">
        <f t="shared" ref="R457:R483" si="77">IF(P457="Non Concerné","NC",IF(P457="Non supporté","NS",IF(Q457="Non testé","NR",IF(Q457="Intégration","OK",IF(Q457="Echec","KO","-")))))</f>
        <v>NR</v>
      </c>
      <c r="S457" s="87"/>
      <c r="T457" s="84" t="s">
        <v>123</v>
      </c>
      <c r="U457" s="85" t="s">
        <v>124</v>
      </c>
      <c r="V457" s="86" t="str">
        <f t="shared" ref="V457:V483" si="78">IF(T457="Non Concerné","NC",IF(T457="Non supporté","NS",IF(U457="Non testé","NR",IF(U457="Intégration","OK",IF(U457="Echec","KO","-")))))</f>
        <v>NR</v>
      </c>
      <c r="W457" s="96"/>
      <c r="X457" s="3"/>
      <c r="Y457" s="3"/>
      <c r="Z457" s="3"/>
      <c r="AA457" s="3"/>
      <c r="AB457" s="3"/>
      <c r="AC457" s="3"/>
      <c r="AD457" s="3"/>
    </row>
    <row r="458" spans="1:30" ht="16">
      <c r="A458" s="81"/>
      <c r="B458" s="330" t="s">
        <v>125</v>
      </c>
      <c r="C458" s="153" t="s">
        <v>126</v>
      </c>
      <c r="D458" s="84" t="s">
        <v>123</v>
      </c>
      <c r="E458" s="85" t="s">
        <v>124</v>
      </c>
      <c r="F458" s="86" t="str">
        <f t="shared" si="74"/>
        <v>NR</v>
      </c>
      <c r="G458" s="93"/>
      <c r="H458" s="91" t="s">
        <v>123</v>
      </c>
      <c r="I458" s="92" t="s">
        <v>124</v>
      </c>
      <c r="J458" s="86" t="str">
        <f t="shared" si="75"/>
        <v>NR</v>
      </c>
      <c r="K458" s="93"/>
      <c r="L458" s="91" t="s">
        <v>123</v>
      </c>
      <c r="M458" s="92" t="s">
        <v>124</v>
      </c>
      <c r="N458" s="86" t="str">
        <f t="shared" si="76"/>
        <v>NR</v>
      </c>
      <c r="O458" s="93"/>
      <c r="P458" s="91" t="s">
        <v>123</v>
      </c>
      <c r="Q458" s="92" t="s">
        <v>124</v>
      </c>
      <c r="R458" s="86" t="str">
        <f t="shared" si="77"/>
        <v>NR</v>
      </c>
      <c r="S458" s="93"/>
      <c r="T458" s="91" t="s">
        <v>123</v>
      </c>
      <c r="U458" s="92" t="s">
        <v>124</v>
      </c>
      <c r="V458" s="86" t="str">
        <f t="shared" si="78"/>
        <v>NR</v>
      </c>
      <c r="W458" s="90"/>
      <c r="X458" s="3"/>
      <c r="Y458" s="3"/>
      <c r="Z458" s="3"/>
      <c r="AA458" s="3"/>
      <c r="AB458" s="3"/>
      <c r="AC458" s="3"/>
      <c r="AD458" s="3"/>
    </row>
    <row r="459" spans="1:30" ht="16">
      <c r="A459" s="81"/>
      <c r="B459" s="221" t="s">
        <v>127</v>
      </c>
      <c r="C459" s="154" t="s">
        <v>126</v>
      </c>
      <c r="D459" s="91" t="s">
        <v>123</v>
      </c>
      <c r="E459" s="92" t="s">
        <v>124</v>
      </c>
      <c r="F459" s="86" t="str">
        <f t="shared" si="74"/>
        <v>NR</v>
      </c>
      <c r="G459" s="97"/>
      <c r="H459" s="84" t="s">
        <v>123</v>
      </c>
      <c r="I459" s="85" t="s">
        <v>124</v>
      </c>
      <c r="J459" s="86" t="str">
        <f t="shared" si="75"/>
        <v>NR</v>
      </c>
      <c r="K459" s="97"/>
      <c r="L459" s="84" t="s">
        <v>123</v>
      </c>
      <c r="M459" s="85" t="s">
        <v>124</v>
      </c>
      <c r="N459" s="86" t="str">
        <f t="shared" si="76"/>
        <v>NR</v>
      </c>
      <c r="O459" s="97"/>
      <c r="P459" s="84" t="s">
        <v>123</v>
      </c>
      <c r="Q459" s="85" t="s">
        <v>124</v>
      </c>
      <c r="R459" s="86" t="str">
        <f t="shared" si="77"/>
        <v>NR</v>
      </c>
      <c r="S459" s="97"/>
      <c r="T459" s="84" t="s">
        <v>123</v>
      </c>
      <c r="U459" s="85" t="s">
        <v>124</v>
      </c>
      <c r="V459" s="86" t="str">
        <f t="shared" si="78"/>
        <v>NR</v>
      </c>
      <c r="W459" s="100"/>
      <c r="X459" s="3"/>
      <c r="Y459" s="3"/>
      <c r="Z459" s="3"/>
      <c r="AA459" s="3"/>
      <c r="AB459" s="3"/>
      <c r="AC459" s="3"/>
      <c r="AD459" s="3"/>
    </row>
    <row r="460" spans="1:30" ht="16">
      <c r="A460" s="81"/>
      <c r="B460" s="330" t="s">
        <v>128</v>
      </c>
      <c r="C460" s="153" t="s">
        <v>126</v>
      </c>
      <c r="D460" s="84" t="s">
        <v>123</v>
      </c>
      <c r="E460" s="85" t="s">
        <v>124</v>
      </c>
      <c r="F460" s="86" t="str">
        <f t="shared" si="74"/>
        <v>NR</v>
      </c>
      <c r="G460" s="93"/>
      <c r="H460" s="91" t="s">
        <v>123</v>
      </c>
      <c r="I460" s="92" t="s">
        <v>124</v>
      </c>
      <c r="J460" s="86" t="str">
        <f t="shared" si="75"/>
        <v>NR</v>
      </c>
      <c r="K460" s="93"/>
      <c r="L460" s="91" t="s">
        <v>123</v>
      </c>
      <c r="M460" s="92" t="s">
        <v>124</v>
      </c>
      <c r="N460" s="86" t="str">
        <f t="shared" si="76"/>
        <v>NR</v>
      </c>
      <c r="O460" s="93"/>
      <c r="P460" s="91" t="s">
        <v>123</v>
      </c>
      <c r="Q460" s="92" t="s">
        <v>124</v>
      </c>
      <c r="R460" s="86" t="str">
        <f t="shared" si="77"/>
        <v>NR</v>
      </c>
      <c r="S460" s="93"/>
      <c r="T460" s="91" t="s">
        <v>123</v>
      </c>
      <c r="U460" s="92" t="s">
        <v>124</v>
      </c>
      <c r="V460" s="86" t="str">
        <f t="shared" si="78"/>
        <v>NR</v>
      </c>
      <c r="W460" s="90"/>
      <c r="X460" s="3"/>
      <c r="Y460" s="3"/>
      <c r="Z460" s="3"/>
      <c r="AA460" s="3"/>
      <c r="AB460" s="3"/>
      <c r="AC460" s="3"/>
      <c r="AD460" s="3"/>
    </row>
    <row r="461" spans="1:30" ht="16">
      <c r="A461" s="81"/>
      <c r="B461" s="221" t="s">
        <v>129</v>
      </c>
      <c r="C461" s="154" t="s">
        <v>126</v>
      </c>
      <c r="D461" s="84" t="s">
        <v>123</v>
      </c>
      <c r="E461" s="92" t="s">
        <v>124</v>
      </c>
      <c r="F461" s="86" t="str">
        <f t="shared" si="74"/>
        <v>NR</v>
      </c>
      <c r="G461" s="97"/>
      <c r="H461" s="84" t="s">
        <v>123</v>
      </c>
      <c r="I461" s="85" t="s">
        <v>124</v>
      </c>
      <c r="J461" s="86" t="str">
        <f t="shared" si="75"/>
        <v>NR</v>
      </c>
      <c r="K461" s="97"/>
      <c r="L461" s="84" t="s">
        <v>123</v>
      </c>
      <c r="M461" s="85" t="s">
        <v>124</v>
      </c>
      <c r="N461" s="86" t="str">
        <f t="shared" si="76"/>
        <v>NR</v>
      </c>
      <c r="O461" s="97"/>
      <c r="P461" s="84" t="s">
        <v>123</v>
      </c>
      <c r="Q461" s="85" t="s">
        <v>124</v>
      </c>
      <c r="R461" s="86" t="str">
        <f t="shared" si="77"/>
        <v>NR</v>
      </c>
      <c r="S461" s="97"/>
      <c r="T461" s="84" t="s">
        <v>123</v>
      </c>
      <c r="U461" s="85" t="s">
        <v>124</v>
      </c>
      <c r="V461" s="86" t="str">
        <f t="shared" si="78"/>
        <v>NR</v>
      </c>
      <c r="W461" s="100"/>
      <c r="X461" s="3"/>
      <c r="Y461" s="3"/>
      <c r="Z461" s="3"/>
      <c r="AA461" s="3"/>
      <c r="AB461" s="3"/>
      <c r="AC461" s="3"/>
      <c r="AD461" s="3"/>
    </row>
    <row r="462" spans="1:30" ht="16">
      <c r="A462" s="81"/>
      <c r="B462" s="330" t="s">
        <v>130</v>
      </c>
      <c r="C462" s="153" t="s">
        <v>126</v>
      </c>
      <c r="D462" s="91" t="s">
        <v>123</v>
      </c>
      <c r="E462" s="85" t="s">
        <v>124</v>
      </c>
      <c r="F462" s="86" t="str">
        <f t="shared" si="74"/>
        <v>NR</v>
      </c>
      <c r="G462" s="93"/>
      <c r="H462" s="91" t="s">
        <v>123</v>
      </c>
      <c r="I462" s="92" t="s">
        <v>124</v>
      </c>
      <c r="J462" s="86" t="str">
        <f t="shared" si="75"/>
        <v>NR</v>
      </c>
      <c r="K462" s="93"/>
      <c r="L462" s="91" t="s">
        <v>123</v>
      </c>
      <c r="M462" s="92" t="s">
        <v>124</v>
      </c>
      <c r="N462" s="86" t="str">
        <f t="shared" si="76"/>
        <v>NR</v>
      </c>
      <c r="O462" s="93"/>
      <c r="P462" s="91" t="s">
        <v>123</v>
      </c>
      <c r="Q462" s="92" t="s">
        <v>124</v>
      </c>
      <c r="R462" s="86" t="str">
        <f t="shared" si="77"/>
        <v>NR</v>
      </c>
      <c r="S462" s="93"/>
      <c r="T462" s="91" t="s">
        <v>123</v>
      </c>
      <c r="U462" s="92" t="s">
        <v>124</v>
      </c>
      <c r="V462" s="86" t="str">
        <f t="shared" si="78"/>
        <v>NR</v>
      </c>
      <c r="W462" s="90"/>
      <c r="X462" s="3"/>
      <c r="Y462" s="3"/>
      <c r="Z462" s="3"/>
      <c r="AA462" s="3"/>
      <c r="AB462" s="3"/>
      <c r="AC462" s="3"/>
      <c r="AD462" s="3"/>
    </row>
    <row r="463" spans="1:30" ht="16">
      <c r="A463" s="81"/>
      <c r="B463" s="221" t="s">
        <v>131</v>
      </c>
      <c r="C463" s="154" t="s">
        <v>126</v>
      </c>
      <c r="D463" s="91" t="s">
        <v>123</v>
      </c>
      <c r="E463" s="92" t="s">
        <v>124</v>
      </c>
      <c r="F463" s="86" t="str">
        <f t="shared" si="74"/>
        <v>NR</v>
      </c>
      <c r="G463" s="97"/>
      <c r="H463" s="84" t="s">
        <v>123</v>
      </c>
      <c r="I463" s="85" t="s">
        <v>124</v>
      </c>
      <c r="J463" s="86" t="str">
        <f t="shared" si="75"/>
        <v>NR</v>
      </c>
      <c r="K463" s="97"/>
      <c r="L463" s="84" t="s">
        <v>123</v>
      </c>
      <c r="M463" s="85" t="s">
        <v>124</v>
      </c>
      <c r="N463" s="86" t="str">
        <f t="shared" si="76"/>
        <v>NR</v>
      </c>
      <c r="O463" s="97"/>
      <c r="P463" s="84" t="s">
        <v>123</v>
      </c>
      <c r="Q463" s="85" t="s">
        <v>124</v>
      </c>
      <c r="R463" s="86" t="str">
        <f t="shared" si="77"/>
        <v>NR</v>
      </c>
      <c r="S463" s="97"/>
      <c r="T463" s="84" t="s">
        <v>123</v>
      </c>
      <c r="U463" s="85" t="s">
        <v>124</v>
      </c>
      <c r="V463" s="86" t="str">
        <f t="shared" si="78"/>
        <v>NR</v>
      </c>
      <c r="W463" s="100"/>
      <c r="X463" s="3"/>
      <c r="Y463" s="3"/>
      <c r="Z463" s="3"/>
      <c r="AA463" s="3"/>
      <c r="AB463" s="3"/>
      <c r="AC463" s="3"/>
      <c r="AD463" s="3"/>
    </row>
    <row r="464" spans="1:30" ht="16">
      <c r="A464" s="81"/>
      <c r="B464" s="330" t="s">
        <v>132</v>
      </c>
      <c r="C464" s="153" t="s">
        <v>198</v>
      </c>
      <c r="D464" s="84" t="s">
        <v>123</v>
      </c>
      <c r="E464" s="85" t="s">
        <v>124</v>
      </c>
      <c r="F464" s="86" t="str">
        <f t="shared" si="74"/>
        <v>NR</v>
      </c>
      <c r="G464" s="93"/>
      <c r="H464" s="91" t="s">
        <v>123</v>
      </c>
      <c r="I464" s="92" t="s">
        <v>124</v>
      </c>
      <c r="J464" s="86" t="str">
        <f t="shared" si="75"/>
        <v>NR</v>
      </c>
      <c r="K464" s="93"/>
      <c r="L464" s="91" t="s">
        <v>123</v>
      </c>
      <c r="M464" s="92" t="s">
        <v>124</v>
      </c>
      <c r="N464" s="86" t="str">
        <f t="shared" si="76"/>
        <v>NR</v>
      </c>
      <c r="O464" s="93"/>
      <c r="P464" s="91" t="s">
        <v>123</v>
      </c>
      <c r="Q464" s="92" t="s">
        <v>124</v>
      </c>
      <c r="R464" s="86" t="str">
        <f t="shared" si="77"/>
        <v>NR</v>
      </c>
      <c r="S464" s="93"/>
      <c r="T464" s="91" t="s">
        <v>123</v>
      </c>
      <c r="U464" s="92" t="s">
        <v>124</v>
      </c>
      <c r="V464" s="86" t="str">
        <f t="shared" si="78"/>
        <v>NR</v>
      </c>
      <c r="W464" s="90"/>
      <c r="X464" s="3"/>
      <c r="Y464" s="3"/>
      <c r="Z464" s="3"/>
      <c r="AA464" s="3"/>
      <c r="AB464" s="3"/>
      <c r="AC464" s="3"/>
      <c r="AD464" s="3"/>
    </row>
    <row r="465" spans="1:30" ht="16">
      <c r="A465" s="81"/>
      <c r="B465" s="221" t="s">
        <v>134</v>
      </c>
      <c r="C465" s="154" t="s">
        <v>126</v>
      </c>
      <c r="D465" s="84" t="s">
        <v>123</v>
      </c>
      <c r="E465" s="92" t="s">
        <v>124</v>
      </c>
      <c r="F465" s="86" t="str">
        <f t="shared" si="74"/>
        <v>NR</v>
      </c>
      <c r="G465" s="97"/>
      <c r="H465" s="84" t="s">
        <v>123</v>
      </c>
      <c r="I465" s="85" t="s">
        <v>124</v>
      </c>
      <c r="J465" s="86" t="str">
        <f t="shared" si="75"/>
        <v>NR</v>
      </c>
      <c r="K465" s="97"/>
      <c r="L465" s="84" t="s">
        <v>123</v>
      </c>
      <c r="M465" s="85" t="s">
        <v>124</v>
      </c>
      <c r="N465" s="86" t="str">
        <f t="shared" si="76"/>
        <v>NR</v>
      </c>
      <c r="O465" s="97"/>
      <c r="P465" s="84" t="s">
        <v>123</v>
      </c>
      <c r="Q465" s="85" t="s">
        <v>124</v>
      </c>
      <c r="R465" s="86" t="str">
        <f t="shared" si="77"/>
        <v>NR</v>
      </c>
      <c r="S465" s="97"/>
      <c r="T465" s="84" t="s">
        <v>123</v>
      </c>
      <c r="U465" s="85" t="s">
        <v>124</v>
      </c>
      <c r="V465" s="86" t="str">
        <f t="shared" si="78"/>
        <v>NR</v>
      </c>
      <c r="W465" s="100"/>
      <c r="X465" s="3"/>
      <c r="Y465" s="3"/>
      <c r="Z465" s="3"/>
      <c r="AA465" s="3"/>
      <c r="AB465" s="3"/>
      <c r="AC465" s="3"/>
      <c r="AD465" s="3"/>
    </row>
    <row r="466" spans="1:30" ht="16">
      <c r="A466" s="81"/>
      <c r="B466" s="330" t="s">
        <v>135</v>
      </c>
      <c r="C466" s="153" t="s">
        <v>126</v>
      </c>
      <c r="D466" s="91" t="s">
        <v>123</v>
      </c>
      <c r="E466" s="85" t="s">
        <v>124</v>
      </c>
      <c r="F466" s="86" t="str">
        <f t="shared" si="74"/>
        <v>NR</v>
      </c>
      <c r="G466" s="93"/>
      <c r="H466" s="91" t="s">
        <v>123</v>
      </c>
      <c r="I466" s="92" t="s">
        <v>124</v>
      </c>
      <c r="J466" s="86" t="str">
        <f t="shared" si="75"/>
        <v>NR</v>
      </c>
      <c r="K466" s="93"/>
      <c r="L466" s="91" t="s">
        <v>123</v>
      </c>
      <c r="M466" s="92" t="s">
        <v>124</v>
      </c>
      <c r="N466" s="86" t="str">
        <f t="shared" si="76"/>
        <v>NR</v>
      </c>
      <c r="O466" s="93"/>
      <c r="P466" s="91" t="s">
        <v>123</v>
      </c>
      <c r="Q466" s="92" t="s">
        <v>124</v>
      </c>
      <c r="R466" s="86" t="str">
        <f t="shared" si="77"/>
        <v>NR</v>
      </c>
      <c r="S466" s="93"/>
      <c r="T466" s="91" t="s">
        <v>123</v>
      </c>
      <c r="U466" s="92" t="s">
        <v>124</v>
      </c>
      <c r="V466" s="86" t="str">
        <f t="shared" si="78"/>
        <v>NR</v>
      </c>
      <c r="W466" s="90"/>
      <c r="X466" s="3"/>
      <c r="Y466" s="3"/>
      <c r="Z466" s="3"/>
      <c r="AA466" s="3"/>
      <c r="AB466" s="3"/>
      <c r="AC466" s="3"/>
      <c r="AD466" s="3"/>
    </row>
    <row r="467" spans="1:30" ht="16">
      <c r="A467" s="81"/>
      <c r="B467" s="221" t="s">
        <v>136</v>
      </c>
      <c r="C467" s="154" t="s">
        <v>126</v>
      </c>
      <c r="D467" s="84" t="s">
        <v>123</v>
      </c>
      <c r="E467" s="92" t="s">
        <v>124</v>
      </c>
      <c r="F467" s="86" t="str">
        <f t="shared" si="74"/>
        <v>NR</v>
      </c>
      <c r="G467" s="97"/>
      <c r="H467" s="84" t="s">
        <v>123</v>
      </c>
      <c r="I467" s="85" t="s">
        <v>124</v>
      </c>
      <c r="J467" s="86" t="str">
        <f t="shared" si="75"/>
        <v>NR</v>
      </c>
      <c r="K467" s="97"/>
      <c r="L467" s="84" t="s">
        <v>123</v>
      </c>
      <c r="M467" s="85" t="s">
        <v>124</v>
      </c>
      <c r="N467" s="86" t="str">
        <f t="shared" si="76"/>
        <v>NR</v>
      </c>
      <c r="O467" s="97"/>
      <c r="P467" s="84" t="s">
        <v>123</v>
      </c>
      <c r="Q467" s="85" t="s">
        <v>124</v>
      </c>
      <c r="R467" s="86" t="str">
        <f t="shared" si="77"/>
        <v>NR</v>
      </c>
      <c r="S467" s="97"/>
      <c r="T467" s="84" t="s">
        <v>123</v>
      </c>
      <c r="U467" s="85" t="s">
        <v>124</v>
      </c>
      <c r="V467" s="86" t="str">
        <f t="shared" si="78"/>
        <v>NR</v>
      </c>
      <c r="W467" s="100"/>
      <c r="X467" s="3"/>
      <c r="Y467" s="3"/>
      <c r="Z467" s="3"/>
      <c r="AA467" s="3"/>
      <c r="AB467" s="3"/>
      <c r="AC467" s="3"/>
      <c r="AD467" s="3"/>
    </row>
    <row r="468" spans="1:30" ht="16">
      <c r="A468" s="81"/>
      <c r="B468" s="330" t="s">
        <v>137</v>
      </c>
      <c r="C468" s="153" t="s">
        <v>126</v>
      </c>
      <c r="D468" s="91" t="s">
        <v>123</v>
      </c>
      <c r="E468" s="85" t="s">
        <v>124</v>
      </c>
      <c r="F468" s="86" t="str">
        <f t="shared" si="74"/>
        <v>NR</v>
      </c>
      <c r="G468" s="93"/>
      <c r="H468" s="91" t="s">
        <v>123</v>
      </c>
      <c r="I468" s="92" t="s">
        <v>124</v>
      </c>
      <c r="J468" s="86" t="str">
        <f t="shared" si="75"/>
        <v>NR</v>
      </c>
      <c r="K468" s="93"/>
      <c r="L468" s="91" t="s">
        <v>123</v>
      </c>
      <c r="M468" s="92" t="s">
        <v>124</v>
      </c>
      <c r="N468" s="86" t="str">
        <f t="shared" si="76"/>
        <v>NR</v>
      </c>
      <c r="O468" s="93"/>
      <c r="P468" s="91" t="s">
        <v>123</v>
      </c>
      <c r="Q468" s="92" t="s">
        <v>124</v>
      </c>
      <c r="R468" s="86" t="str">
        <f t="shared" si="77"/>
        <v>NR</v>
      </c>
      <c r="S468" s="93"/>
      <c r="T468" s="91" t="s">
        <v>123</v>
      </c>
      <c r="U468" s="92" t="s">
        <v>124</v>
      </c>
      <c r="V468" s="86" t="str">
        <f t="shared" si="78"/>
        <v>NR</v>
      </c>
      <c r="W468" s="90"/>
      <c r="X468" s="3"/>
      <c r="Y468" s="3"/>
      <c r="Z468" s="3"/>
      <c r="AA468" s="3"/>
      <c r="AB468" s="3"/>
      <c r="AC468" s="3"/>
      <c r="AD468" s="3"/>
    </row>
    <row r="469" spans="1:30" ht="16">
      <c r="A469" s="81"/>
      <c r="B469" s="221" t="s">
        <v>138</v>
      </c>
      <c r="C469" s="154" t="s">
        <v>126</v>
      </c>
      <c r="D469" s="84" t="s">
        <v>123</v>
      </c>
      <c r="E469" s="92" t="s">
        <v>124</v>
      </c>
      <c r="F469" s="86" t="str">
        <f t="shared" si="74"/>
        <v>NR</v>
      </c>
      <c r="G469" s="97"/>
      <c r="H469" s="84" t="s">
        <v>123</v>
      </c>
      <c r="I469" s="85" t="s">
        <v>124</v>
      </c>
      <c r="J469" s="86" t="str">
        <f t="shared" si="75"/>
        <v>NR</v>
      </c>
      <c r="K469" s="97"/>
      <c r="L469" s="84" t="s">
        <v>123</v>
      </c>
      <c r="M469" s="85" t="s">
        <v>124</v>
      </c>
      <c r="N469" s="86" t="str">
        <f t="shared" si="76"/>
        <v>NR</v>
      </c>
      <c r="O469" s="97"/>
      <c r="P469" s="84" t="s">
        <v>123</v>
      </c>
      <c r="Q469" s="85" t="s">
        <v>124</v>
      </c>
      <c r="R469" s="86" t="str">
        <f t="shared" si="77"/>
        <v>NR</v>
      </c>
      <c r="S469" s="97"/>
      <c r="T469" s="84" t="s">
        <v>123</v>
      </c>
      <c r="U469" s="85" t="s">
        <v>124</v>
      </c>
      <c r="V469" s="86" t="str">
        <f t="shared" si="78"/>
        <v>NR</v>
      </c>
      <c r="W469" s="100"/>
      <c r="X469" s="3"/>
      <c r="Y469" s="3"/>
      <c r="Z469" s="3"/>
      <c r="AA469" s="3"/>
      <c r="AB469" s="3"/>
      <c r="AC469" s="3"/>
      <c r="AD469" s="3"/>
    </row>
    <row r="470" spans="1:30" ht="16">
      <c r="A470" s="81"/>
      <c r="B470" s="330" t="s">
        <v>139</v>
      </c>
      <c r="C470" s="153" t="s">
        <v>126</v>
      </c>
      <c r="D470" s="91" t="s">
        <v>123</v>
      </c>
      <c r="E470" s="85" t="s">
        <v>124</v>
      </c>
      <c r="F470" s="86" t="str">
        <f t="shared" si="74"/>
        <v>NR</v>
      </c>
      <c r="G470" s="93"/>
      <c r="H470" s="91" t="s">
        <v>123</v>
      </c>
      <c r="I470" s="92" t="s">
        <v>124</v>
      </c>
      <c r="J470" s="86" t="str">
        <f t="shared" si="75"/>
        <v>NR</v>
      </c>
      <c r="K470" s="93"/>
      <c r="L470" s="91" t="s">
        <v>123</v>
      </c>
      <c r="M470" s="92" t="s">
        <v>124</v>
      </c>
      <c r="N470" s="86" t="str">
        <f t="shared" si="76"/>
        <v>NR</v>
      </c>
      <c r="O470" s="93"/>
      <c r="P470" s="91" t="s">
        <v>123</v>
      </c>
      <c r="Q470" s="92" t="s">
        <v>124</v>
      </c>
      <c r="R470" s="86" t="str">
        <f t="shared" si="77"/>
        <v>NR</v>
      </c>
      <c r="S470" s="93"/>
      <c r="T470" s="91" t="s">
        <v>123</v>
      </c>
      <c r="U470" s="92" t="s">
        <v>124</v>
      </c>
      <c r="V470" s="86" t="str">
        <f t="shared" si="78"/>
        <v>NR</v>
      </c>
      <c r="W470" s="90"/>
      <c r="X470" s="3"/>
      <c r="Y470" s="3"/>
      <c r="Z470" s="3"/>
      <c r="AA470" s="3"/>
      <c r="AB470" s="3"/>
      <c r="AC470" s="3"/>
      <c r="AD470" s="3"/>
    </row>
    <row r="471" spans="1:30" ht="16">
      <c r="A471" s="81"/>
      <c r="B471" s="221" t="s">
        <v>140</v>
      </c>
      <c r="C471" s="154" t="s">
        <v>126</v>
      </c>
      <c r="D471" s="84" t="s">
        <v>123</v>
      </c>
      <c r="E471" s="92" t="s">
        <v>124</v>
      </c>
      <c r="F471" s="86" t="str">
        <f t="shared" si="74"/>
        <v>NR</v>
      </c>
      <c r="G471" s="97"/>
      <c r="H471" s="84" t="s">
        <v>123</v>
      </c>
      <c r="I471" s="85" t="s">
        <v>124</v>
      </c>
      <c r="J471" s="86" t="str">
        <f t="shared" si="75"/>
        <v>NR</v>
      </c>
      <c r="K471" s="97"/>
      <c r="L471" s="84" t="s">
        <v>123</v>
      </c>
      <c r="M471" s="85" t="s">
        <v>124</v>
      </c>
      <c r="N471" s="86" t="str">
        <f t="shared" si="76"/>
        <v>NR</v>
      </c>
      <c r="O471" s="97"/>
      <c r="P471" s="84" t="s">
        <v>123</v>
      </c>
      <c r="Q471" s="85" t="s">
        <v>124</v>
      </c>
      <c r="R471" s="86" t="str">
        <f t="shared" si="77"/>
        <v>NR</v>
      </c>
      <c r="S471" s="97"/>
      <c r="T471" s="84" t="s">
        <v>123</v>
      </c>
      <c r="U471" s="85" t="s">
        <v>124</v>
      </c>
      <c r="V471" s="86" t="str">
        <f t="shared" si="78"/>
        <v>NR</v>
      </c>
      <c r="W471" s="100"/>
      <c r="X471" s="3"/>
      <c r="Y471" s="3"/>
      <c r="Z471" s="3"/>
      <c r="AA471" s="3"/>
      <c r="AB471" s="3"/>
      <c r="AC471" s="3"/>
      <c r="AD471" s="3"/>
    </row>
    <row r="472" spans="1:30" ht="16">
      <c r="A472" s="81"/>
      <c r="B472" s="330" t="s">
        <v>141</v>
      </c>
      <c r="C472" s="153" t="s">
        <v>126</v>
      </c>
      <c r="D472" s="91" t="s">
        <v>123</v>
      </c>
      <c r="E472" s="85" t="s">
        <v>124</v>
      </c>
      <c r="F472" s="86" t="str">
        <f t="shared" si="74"/>
        <v>NR</v>
      </c>
      <c r="G472" s="93"/>
      <c r="H472" s="91" t="s">
        <v>123</v>
      </c>
      <c r="I472" s="92" t="s">
        <v>124</v>
      </c>
      <c r="J472" s="86" t="str">
        <f t="shared" si="75"/>
        <v>NR</v>
      </c>
      <c r="K472" s="93"/>
      <c r="L472" s="91" t="s">
        <v>123</v>
      </c>
      <c r="M472" s="92" t="s">
        <v>124</v>
      </c>
      <c r="N472" s="86" t="str">
        <f t="shared" si="76"/>
        <v>NR</v>
      </c>
      <c r="O472" s="93"/>
      <c r="P472" s="91" t="s">
        <v>123</v>
      </c>
      <c r="Q472" s="92" t="s">
        <v>124</v>
      </c>
      <c r="R472" s="86" t="str">
        <f t="shared" si="77"/>
        <v>NR</v>
      </c>
      <c r="S472" s="93"/>
      <c r="T472" s="91" t="s">
        <v>123</v>
      </c>
      <c r="U472" s="92" t="s">
        <v>124</v>
      </c>
      <c r="V472" s="86" t="str">
        <f t="shared" si="78"/>
        <v>NR</v>
      </c>
      <c r="W472" s="90"/>
      <c r="X472" s="3"/>
      <c r="Y472" s="3"/>
      <c r="Z472" s="3"/>
      <c r="AA472" s="3"/>
      <c r="AB472" s="3"/>
      <c r="AC472" s="3"/>
      <c r="AD472" s="3"/>
    </row>
    <row r="473" spans="1:30" ht="16">
      <c r="A473" s="81"/>
      <c r="B473" s="221" t="s">
        <v>142</v>
      </c>
      <c r="C473" s="154" t="s">
        <v>126</v>
      </c>
      <c r="D473" s="84" t="s">
        <v>123</v>
      </c>
      <c r="E473" s="92" t="s">
        <v>124</v>
      </c>
      <c r="F473" s="86" t="str">
        <f t="shared" si="74"/>
        <v>NR</v>
      </c>
      <c r="G473" s="97"/>
      <c r="H473" s="84" t="s">
        <v>123</v>
      </c>
      <c r="I473" s="85" t="s">
        <v>124</v>
      </c>
      <c r="J473" s="86" t="str">
        <f t="shared" si="75"/>
        <v>NR</v>
      </c>
      <c r="K473" s="97"/>
      <c r="L473" s="84" t="s">
        <v>123</v>
      </c>
      <c r="M473" s="85" t="s">
        <v>124</v>
      </c>
      <c r="N473" s="86" t="str">
        <f t="shared" si="76"/>
        <v>NR</v>
      </c>
      <c r="O473" s="97"/>
      <c r="P473" s="84" t="s">
        <v>123</v>
      </c>
      <c r="Q473" s="85" t="s">
        <v>124</v>
      </c>
      <c r="R473" s="86" t="str">
        <f t="shared" si="77"/>
        <v>NR</v>
      </c>
      <c r="S473" s="97"/>
      <c r="T473" s="84" t="s">
        <v>123</v>
      </c>
      <c r="U473" s="85" t="s">
        <v>124</v>
      </c>
      <c r="V473" s="86" t="str">
        <f t="shared" si="78"/>
        <v>NR</v>
      </c>
      <c r="W473" s="100"/>
      <c r="X473" s="3"/>
      <c r="Y473" s="3"/>
      <c r="Z473" s="3"/>
      <c r="AA473" s="3"/>
      <c r="AB473" s="3"/>
      <c r="AC473" s="3"/>
      <c r="AD473" s="3"/>
    </row>
    <row r="474" spans="1:30" ht="16">
      <c r="A474" s="81"/>
      <c r="B474" s="330" t="s">
        <v>143</v>
      </c>
      <c r="C474" s="153" t="s">
        <v>126</v>
      </c>
      <c r="D474" s="91" t="s">
        <v>123</v>
      </c>
      <c r="E474" s="85" t="s">
        <v>124</v>
      </c>
      <c r="F474" s="86" t="str">
        <f t="shared" si="74"/>
        <v>NR</v>
      </c>
      <c r="G474" s="93"/>
      <c r="H474" s="91" t="s">
        <v>123</v>
      </c>
      <c r="I474" s="92" t="s">
        <v>124</v>
      </c>
      <c r="J474" s="86" t="str">
        <f t="shared" si="75"/>
        <v>NR</v>
      </c>
      <c r="K474" s="93"/>
      <c r="L474" s="91" t="s">
        <v>123</v>
      </c>
      <c r="M474" s="92" t="s">
        <v>124</v>
      </c>
      <c r="N474" s="86" t="str">
        <f t="shared" si="76"/>
        <v>NR</v>
      </c>
      <c r="O474" s="93"/>
      <c r="P474" s="91" t="s">
        <v>123</v>
      </c>
      <c r="Q474" s="92" t="s">
        <v>124</v>
      </c>
      <c r="R474" s="86" t="str">
        <f t="shared" si="77"/>
        <v>NR</v>
      </c>
      <c r="S474" s="93"/>
      <c r="T474" s="91" t="s">
        <v>123</v>
      </c>
      <c r="U474" s="92" t="s">
        <v>124</v>
      </c>
      <c r="V474" s="86" t="str">
        <f t="shared" si="78"/>
        <v>NR</v>
      </c>
      <c r="W474" s="90"/>
      <c r="X474" s="3"/>
      <c r="Y474" s="3"/>
      <c r="Z474" s="3"/>
      <c r="AA474" s="3"/>
      <c r="AB474" s="3"/>
      <c r="AC474" s="3"/>
      <c r="AD474" s="3"/>
    </row>
    <row r="475" spans="1:30" ht="16">
      <c r="A475" s="81"/>
      <c r="B475" s="221" t="s">
        <v>144</v>
      </c>
      <c r="C475" s="154" t="s">
        <v>126</v>
      </c>
      <c r="D475" s="84" t="s">
        <v>123</v>
      </c>
      <c r="E475" s="92" t="s">
        <v>124</v>
      </c>
      <c r="F475" s="86" t="str">
        <f t="shared" si="74"/>
        <v>NR</v>
      </c>
      <c r="G475" s="97"/>
      <c r="H475" s="84" t="s">
        <v>123</v>
      </c>
      <c r="I475" s="85" t="s">
        <v>124</v>
      </c>
      <c r="J475" s="86" t="str">
        <f t="shared" si="75"/>
        <v>NR</v>
      </c>
      <c r="K475" s="97"/>
      <c r="L475" s="84" t="s">
        <v>123</v>
      </c>
      <c r="M475" s="85" t="s">
        <v>124</v>
      </c>
      <c r="N475" s="86" t="str">
        <f t="shared" si="76"/>
        <v>NR</v>
      </c>
      <c r="O475" s="97"/>
      <c r="P475" s="84" t="s">
        <v>123</v>
      </c>
      <c r="Q475" s="85" t="s">
        <v>124</v>
      </c>
      <c r="R475" s="86" t="str">
        <f t="shared" si="77"/>
        <v>NR</v>
      </c>
      <c r="S475" s="97"/>
      <c r="T475" s="84" t="s">
        <v>123</v>
      </c>
      <c r="U475" s="85" t="s">
        <v>124</v>
      </c>
      <c r="V475" s="86" t="str">
        <f t="shared" si="78"/>
        <v>NR</v>
      </c>
      <c r="W475" s="100"/>
      <c r="X475" s="3"/>
      <c r="Y475" s="3"/>
      <c r="Z475" s="3"/>
      <c r="AA475" s="3"/>
      <c r="AB475" s="3"/>
      <c r="AC475" s="3"/>
      <c r="AD475" s="3"/>
    </row>
    <row r="476" spans="1:30" ht="16">
      <c r="A476" s="81"/>
      <c r="B476" s="330" t="s">
        <v>145</v>
      </c>
      <c r="C476" s="153" t="s">
        <v>126</v>
      </c>
      <c r="D476" s="91" t="s">
        <v>123</v>
      </c>
      <c r="E476" s="85" t="s">
        <v>124</v>
      </c>
      <c r="F476" s="86" t="str">
        <f t="shared" si="74"/>
        <v>NR</v>
      </c>
      <c r="G476" s="90"/>
      <c r="H476" s="91" t="s">
        <v>123</v>
      </c>
      <c r="I476" s="92" t="s">
        <v>124</v>
      </c>
      <c r="J476" s="86" t="str">
        <f t="shared" si="75"/>
        <v>NR</v>
      </c>
      <c r="K476" s="90"/>
      <c r="L476" s="91" t="s">
        <v>123</v>
      </c>
      <c r="M476" s="92" t="s">
        <v>124</v>
      </c>
      <c r="N476" s="86" t="str">
        <f t="shared" si="76"/>
        <v>NR</v>
      </c>
      <c r="O476" s="90"/>
      <c r="P476" s="91" t="s">
        <v>123</v>
      </c>
      <c r="Q476" s="92" t="s">
        <v>124</v>
      </c>
      <c r="R476" s="86" t="str">
        <f t="shared" si="77"/>
        <v>NR</v>
      </c>
      <c r="S476" s="90"/>
      <c r="T476" s="91" t="s">
        <v>123</v>
      </c>
      <c r="U476" s="92" t="s">
        <v>124</v>
      </c>
      <c r="V476" s="86" t="str">
        <f t="shared" si="78"/>
        <v>NR</v>
      </c>
      <c r="W476" s="90"/>
      <c r="X476" s="3"/>
      <c r="Y476" s="3"/>
      <c r="Z476" s="3"/>
      <c r="AA476" s="3"/>
      <c r="AB476" s="3"/>
      <c r="AC476" s="3"/>
      <c r="AD476" s="3"/>
    </row>
    <row r="477" spans="1:30" ht="16">
      <c r="A477" s="81"/>
      <c r="B477" s="221" t="s">
        <v>146</v>
      </c>
      <c r="C477" s="154" t="s">
        <v>126</v>
      </c>
      <c r="D477" s="84" t="s">
        <v>123</v>
      </c>
      <c r="E477" s="92" t="s">
        <v>124</v>
      </c>
      <c r="F477" s="86" t="str">
        <f t="shared" si="74"/>
        <v>NR</v>
      </c>
      <c r="G477" s="100"/>
      <c r="H477" s="84" t="s">
        <v>123</v>
      </c>
      <c r="I477" s="85" t="s">
        <v>124</v>
      </c>
      <c r="J477" s="86" t="str">
        <f t="shared" si="75"/>
        <v>NR</v>
      </c>
      <c r="K477" s="100"/>
      <c r="L477" s="84" t="s">
        <v>123</v>
      </c>
      <c r="M477" s="85" t="s">
        <v>124</v>
      </c>
      <c r="N477" s="86" t="str">
        <f t="shared" si="76"/>
        <v>NR</v>
      </c>
      <c r="O477" s="100"/>
      <c r="P477" s="84" t="s">
        <v>123</v>
      </c>
      <c r="Q477" s="85" t="s">
        <v>124</v>
      </c>
      <c r="R477" s="86" t="str">
        <f t="shared" si="77"/>
        <v>NR</v>
      </c>
      <c r="S477" s="100"/>
      <c r="T477" s="84" t="s">
        <v>123</v>
      </c>
      <c r="U477" s="85" t="s">
        <v>124</v>
      </c>
      <c r="V477" s="86" t="str">
        <f t="shared" si="78"/>
        <v>NR</v>
      </c>
      <c r="W477" s="100"/>
      <c r="X477" s="3"/>
      <c r="Y477" s="3"/>
      <c r="Z477" s="3"/>
      <c r="AA477" s="3"/>
      <c r="AB477" s="3"/>
      <c r="AC477" s="3"/>
      <c r="AD477" s="3"/>
    </row>
    <row r="478" spans="1:30" ht="16">
      <c r="A478" s="81"/>
      <c r="B478" s="330" t="s">
        <v>147</v>
      </c>
      <c r="C478" s="101" t="s">
        <v>148</v>
      </c>
      <c r="D478" s="102" t="s">
        <v>149</v>
      </c>
      <c r="E478" s="103" t="s">
        <v>150</v>
      </c>
      <c r="F478" s="86" t="str">
        <f t="shared" si="74"/>
        <v>NC</v>
      </c>
      <c r="G478" s="93"/>
      <c r="H478" s="102" t="s">
        <v>149</v>
      </c>
      <c r="I478" s="103" t="s">
        <v>150</v>
      </c>
      <c r="J478" s="86" t="str">
        <f t="shared" si="75"/>
        <v>NC</v>
      </c>
      <c r="K478" s="93"/>
      <c r="L478" s="102" t="s">
        <v>149</v>
      </c>
      <c r="M478" s="103" t="s">
        <v>150</v>
      </c>
      <c r="N478" s="86" t="str">
        <f t="shared" si="76"/>
        <v>NC</v>
      </c>
      <c r="O478" s="93"/>
      <c r="P478" s="102" t="s">
        <v>149</v>
      </c>
      <c r="Q478" s="103" t="s">
        <v>150</v>
      </c>
      <c r="R478" s="86" t="str">
        <f t="shared" si="77"/>
        <v>NC</v>
      </c>
      <c r="S478" s="93"/>
      <c r="T478" s="102" t="s">
        <v>149</v>
      </c>
      <c r="U478" s="103" t="s">
        <v>150</v>
      </c>
      <c r="V478" s="86" t="str">
        <f t="shared" si="78"/>
        <v>NC</v>
      </c>
      <c r="W478" s="90"/>
      <c r="X478" s="3"/>
      <c r="Y478" s="3"/>
      <c r="Z478" s="3"/>
      <c r="AA478" s="3"/>
      <c r="AB478" s="3"/>
      <c r="AC478" s="3"/>
      <c r="AD478" s="3"/>
    </row>
    <row r="479" spans="1:30" ht="16">
      <c r="A479" s="81"/>
      <c r="B479" s="221" t="s">
        <v>151</v>
      </c>
      <c r="C479" s="153" t="s">
        <v>152</v>
      </c>
      <c r="D479" s="104" t="s">
        <v>149</v>
      </c>
      <c r="E479" s="85" t="s">
        <v>149</v>
      </c>
      <c r="F479" s="86" t="str">
        <f t="shared" si="74"/>
        <v>NC</v>
      </c>
      <c r="G479" s="97"/>
      <c r="H479" s="104" t="s">
        <v>149</v>
      </c>
      <c r="I479" s="85" t="s">
        <v>149</v>
      </c>
      <c r="J479" s="86" t="str">
        <f t="shared" si="75"/>
        <v>NC</v>
      </c>
      <c r="K479" s="97"/>
      <c r="L479" s="104" t="s">
        <v>149</v>
      </c>
      <c r="M479" s="85" t="s">
        <v>149</v>
      </c>
      <c r="N479" s="86" t="str">
        <f t="shared" si="76"/>
        <v>NC</v>
      </c>
      <c r="O479" s="97"/>
      <c r="P479" s="104" t="s">
        <v>149</v>
      </c>
      <c r="Q479" s="85" t="s">
        <v>149</v>
      </c>
      <c r="R479" s="86" t="str">
        <f t="shared" si="77"/>
        <v>NC</v>
      </c>
      <c r="S479" s="97"/>
      <c r="T479" s="104" t="s">
        <v>149</v>
      </c>
      <c r="U479" s="85" t="s">
        <v>149</v>
      </c>
      <c r="V479" s="86" t="str">
        <f t="shared" si="78"/>
        <v>NC</v>
      </c>
      <c r="W479" s="100"/>
      <c r="X479" s="3"/>
      <c r="Y479" s="3"/>
      <c r="Z479" s="3"/>
      <c r="AA479" s="3"/>
      <c r="AB479" s="3"/>
      <c r="AC479" s="3"/>
      <c r="AD479" s="3"/>
    </row>
    <row r="480" spans="1:30" ht="16">
      <c r="A480" s="81"/>
      <c r="B480" s="330" t="s">
        <v>153</v>
      </c>
      <c r="C480" s="154" t="s">
        <v>154</v>
      </c>
      <c r="D480" s="91" t="s">
        <v>123</v>
      </c>
      <c r="E480" s="85" t="s">
        <v>124</v>
      </c>
      <c r="F480" s="86" t="str">
        <f t="shared" si="74"/>
        <v>NR</v>
      </c>
      <c r="G480" s="93"/>
      <c r="H480" s="91" t="s">
        <v>123</v>
      </c>
      <c r="I480" s="92" t="s">
        <v>124</v>
      </c>
      <c r="J480" s="86" t="str">
        <f t="shared" si="75"/>
        <v>NR</v>
      </c>
      <c r="K480" s="93"/>
      <c r="L480" s="91" t="s">
        <v>123</v>
      </c>
      <c r="M480" s="92" t="s">
        <v>124</v>
      </c>
      <c r="N480" s="86" t="str">
        <f t="shared" si="76"/>
        <v>NR</v>
      </c>
      <c r="O480" s="93"/>
      <c r="P480" s="91" t="s">
        <v>123</v>
      </c>
      <c r="Q480" s="92" t="s">
        <v>124</v>
      </c>
      <c r="R480" s="86" t="str">
        <f t="shared" si="77"/>
        <v>NR</v>
      </c>
      <c r="S480" s="93"/>
      <c r="T480" s="91" t="s">
        <v>123</v>
      </c>
      <c r="U480" s="92" t="s">
        <v>124</v>
      </c>
      <c r="V480" s="86" t="str">
        <f t="shared" si="78"/>
        <v>NR</v>
      </c>
      <c r="W480" s="90"/>
      <c r="X480" s="3"/>
      <c r="Y480" s="3"/>
      <c r="Z480" s="3"/>
      <c r="AA480" s="3"/>
      <c r="AB480" s="3"/>
      <c r="AC480" s="3"/>
      <c r="AD480" s="3"/>
    </row>
    <row r="481" spans="1:30" ht="16">
      <c r="A481" s="81"/>
      <c r="B481" s="221" t="s">
        <v>155</v>
      </c>
      <c r="C481" s="237" t="s">
        <v>156</v>
      </c>
      <c r="D481" s="104" t="s">
        <v>123</v>
      </c>
      <c r="E481" s="85" t="s">
        <v>124</v>
      </c>
      <c r="F481" s="86" t="str">
        <f t="shared" si="74"/>
        <v>NR</v>
      </c>
      <c r="G481" s="97"/>
      <c r="H481" s="104" t="s">
        <v>123</v>
      </c>
      <c r="I481" s="85" t="s">
        <v>124</v>
      </c>
      <c r="J481" s="86" t="str">
        <f t="shared" si="75"/>
        <v>NR</v>
      </c>
      <c r="K481" s="97"/>
      <c r="L481" s="104" t="s">
        <v>123</v>
      </c>
      <c r="M481" s="85" t="s">
        <v>124</v>
      </c>
      <c r="N481" s="86" t="str">
        <f t="shared" si="76"/>
        <v>NR</v>
      </c>
      <c r="O481" s="97"/>
      <c r="P481" s="104" t="s">
        <v>123</v>
      </c>
      <c r="Q481" s="85" t="s">
        <v>124</v>
      </c>
      <c r="R481" s="86" t="str">
        <f t="shared" si="77"/>
        <v>NR</v>
      </c>
      <c r="S481" s="97"/>
      <c r="T481" s="104" t="s">
        <v>123</v>
      </c>
      <c r="U481" s="85" t="s">
        <v>124</v>
      </c>
      <c r="V481" s="86" t="str">
        <f t="shared" si="78"/>
        <v>NR</v>
      </c>
      <c r="W481" s="100"/>
      <c r="X481" s="3"/>
      <c r="Y481" s="3"/>
      <c r="Z481" s="3"/>
      <c r="AA481" s="3"/>
      <c r="AB481" s="3"/>
      <c r="AC481" s="3"/>
      <c r="AD481" s="3"/>
    </row>
    <row r="482" spans="1:30" ht="16">
      <c r="A482" s="81"/>
      <c r="B482" s="330" t="s">
        <v>157</v>
      </c>
      <c r="C482" s="238" t="s">
        <v>166</v>
      </c>
      <c r="D482" s="91" t="s">
        <v>123</v>
      </c>
      <c r="E482" s="92" t="s">
        <v>124</v>
      </c>
      <c r="F482" s="86" t="str">
        <f t="shared" si="74"/>
        <v>NR</v>
      </c>
      <c r="G482" s="93"/>
      <c r="H482" s="91" t="s">
        <v>123</v>
      </c>
      <c r="I482" s="92" t="s">
        <v>124</v>
      </c>
      <c r="J482" s="86" t="str">
        <f t="shared" si="75"/>
        <v>NR</v>
      </c>
      <c r="K482" s="93"/>
      <c r="L482" s="91" t="s">
        <v>123</v>
      </c>
      <c r="M482" s="92" t="s">
        <v>124</v>
      </c>
      <c r="N482" s="86" t="str">
        <f t="shared" si="76"/>
        <v>NR</v>
      </c>
      <c r="O482" s="93"/>
      <c r="P482" s="91" t="s">
        <v>123</v>
      </c>
      <c r="Q482" s="92" t="s">
        <v>124</v>
      </c>
      <c r="R482" s="86" t="str">
        <f t="shared" si="77"/>
        <v>NR</v>
      </c>
      <c r="S482" s="93"/>
      <c r="T482" s="91" t="s">
        <v>123</v>
      </c>
      <c r="U482" s="92" t="s">
        <v>124</v>
      </c>
      <c r="V482" s="86" t="str">
        <f t="shared" si="78"/>
        <v>NR</v>
      </c>
      <c r="W482" s="90"/>
      <c r="X482" s="3"/>
      <c r="Y482" s="3"/>
      <c r="Z482" s="3"/>
      <c r="AA482" s="3"/>
      <c r="AB482" s="3"/>
      <c r="AC482" s="3"/>
      <c r="AD482" s="3"/>
    </row>
    <row r="483" spans="1:30" ht="16">
      <c r="A483" s="81"/>
      <c r="B483" s="95" t="s">
        <v>158</v>
      </c>
      <c r="C483" s="305" t="s">
        <v>152</v>
      </c>
      <c r="D483" s="104" t="s">
        <v>123</v>
      </c>
      <c r="E483" s="85" t="s">
        <v>124</v>
      </c>
      <c r="F483" s="86" t="str">
        <f t="shared" si="74"/>
        <v>NR</v>
      </c>
      <c r="G483" s="157"/>
      <c r="H483" s="104" t="s">
        <v>123</v>
      </c>
      <c r="I483" s="85" t="s">
        <v>124</v>
      </c>
      <c r="J483" s="86" t="str">
        <f t="shared" si="75"/>
        <v>NR</v>
      </c>
      <c r="K483" s="157"/>
      <c r="L483" s="104" t="s">
        <v>123</v>
      </c>
      <c r="M483" s="85" t="s">
        <v>124</v>
      </c>
      <c r="N483" s="86" t="str">
        <f t="shared" si="76"/>
        <v>NR</v>
      </c>
      <c r="O483" s="157"/>
      <c r="P483" s="104" t="s">
        <v>123</v>
      </c>
      <c r="Q483" s="85" t="s">
        <v>124</v>
      </c>
      <c r="R483" s="86" t="str">
        <f t="shared" si="77"/>
        <v>NR</v>
      </c>
      <c r="S483" s="157"/>
      <c r="T483" s="104" t="s">
        <v>123</v>
      </c>
      <c r="U483" s="85" t="s">
        <v>124</v>
      </c>
      <c r="V483" s="86" t="str">
        <f t="shared" si="78"/>
        <v>NR</v>
      </c>
      <c r="W483" s="304"/>
      <c r="X483" s="3"/>
      <c r="Y483" s="3"/>
      <c r="Z483" s="3"/>
      <c r="AA483" s="3"/>
      <c r="AB483" s="3"/>
      <c r="AC483" s="3"/>
      <c r="AD483" s="3"/>
    </row>
    <row r="484" spans="1:30" ht="27.75" customHeight="1">
      <c r="A484" s="115"/>
      <c r="B484" s="546" t="s">
        <v>320</v>
      </c>
      <c r="C484" s="547"/>
      <c r="D484" s="548" t="s">
        <v>160</v>
      </c>
      <c r="E484" s="549"/>
      <c r="F484" s="536"/>
      <c r="G484" s="550"/>
      <c r="H484" s="548" t="s">
        <v>160</v>
      </c>
      <c r="I484" s="549"/>
      <c r="J484" s="536"/>
      <c r="K484" s="550"/>
      <c r="L484" s="548" t="s">
        <v>160</v>
      </c>
      <c r="M484" s="549"/>
      <c r="N484" s="549"/>
      <c r="O484" s="550"/>
      <c r="P484" s="548" t="s">
        <v>160</v>
      </c>
      <c r="Q484" s="549"/>
      <c r="R484" s="549"/>
      <c r="S484" s="550"/>
      <c r="T484" s="548" t="s">
        <v>160</v>
      </c>
      <c r="U484" s="549"/>
      <c r="V484" s="549"/>
      <c r="W484" s="567"/>
      <c r="X484" s="10"/>
      <c r="Y484" s="10"/>
      <c r="Z484" s="10"/>
      <c r="AA484" s="10"/>
      <c r="AB484" s="10"/>
      <c r="AC484" s="10"/>
      <c r="AD484" s="10"/>
    </row>
    <row r="485" spans="1:30"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row>
    <row r="486" spans="1:30" ht="27.75" customHeight="1">
      <c r="A486" s="63"/>
      <c r="B486" s="605" t="s">
        <v>321</v>
      </c>
      <c r="C486" s="606"/>
      <c r="D486" s="606"/>
      <c r="E486" s="606"/>
      <c r="F486" s="606"/>
      <c r="G486" s="542" t="s">
        <v>299</v>
      </c>
      <c r="H486" s="543"/>
      <c r="I486" s="543"/>
      <c r="J486" s="543"/>
      <c r="K486" s="543"/>
      <c r="L486" s="543"/>
      <c r="M486" s="543"/>
      <c r="N486" s="543"/>
      <c r="O486" s="543"/>
      <c r="P486" s="543"/>
      <c r="Q486" s="543"/>
      <c r="R486" s="543"/>
      <c r="S486" s="543"/>
      <c r="T486" s="543"/>
      <c r="U486" s="543"/>
      <c r="V486" s="543"/>
      <c r="W486" s="544"/>
      <c r="X486" s="62"/>
      <c r="Y486" s="62"/>
      <c r="Z486" s="62"/>
      <c r="AA486" s="62"/>
      <c r="AB486" s="62"/>
      <c r="AC486" s="62"/>
      <c r="AD486" s="62"/>
    </row>
    <row r="487" spans="1:30" ht="27.75" customHeight="1">
      <c r="A487" s="64"/>
      <c r="B487" s="553" t="str">
        <f>C512&amp;"-"&amp;C490&amp;"-"&amp;C492&amp;"-"&amp;C495</f>
        <v>IPP du référentiel-au choix-au choix-au choix</v>
      </c>
      <c r="C487" s="554"/>
      <c r="D487" s="65" t="str">
        <f>'Complet - Récapitulatif'!$H$9&amp;""&amp;"  :"</f>
        <v>Logiciel A  :</v>
      </c>
      <c r="E487" s="555" t="str">
        <f>'Complet - Récapitulatif'!$I$9</f>
        <v>Terminal Urgences</v>
      </c>
      <c r="F487" s="526"/>
      <c r="G487" s="527"/>
      <c r="H487" s="66" t="str">
        <f>'Complet - Récapitulatif'!$H$10&amp;""&amp;"  :"</f>
        <v>Logiciel B  :</v>
      </c>
      <c r="I487" s="596" t="str">
        <f>'Complet - Récapitulatif'!$I$10</f>
        <v>Logiciel facturation</v>
      </c>
      <c r="J487" s="526"/>
      <c r="K487" s="527"/>
      <c r="L487" s="67" t="str">
        <f>'Complet - Récapitulatif'!$H$11&amp;""&amp;"  :"</f>
        <v>Logiciel C  :</v>
      </c>
      <c r="M487" s="597" t="str">
        <f>'Complet - Récapitulatif'!$I$11</f>
        <v>Logiciel PMSI</v>
      </c>
      <c r="N487" s="526"/>
      <c r="O487" s="527"/>
      <c r="P487" s="68" t="str">
        <f>'Complet - Récapitulatif'!$H$12&amp;""&amp;"  :"</f>
        <v>Logiciel D  :</v>
      </c>
      <c r="Q487" s="525" t="str">
        <f>'Complet - Récapitulatif'!$I$12</f>
        <v>Logiciel Laboratoire</v>
      </c>
      <c r="R487" s="526"/>
      <c r="S487" s="527"/>
      <c r="T487" s="69" t="str">
        <f>'Complet - Récapitulatif'!$H$13&amp;""&amp;"  :"</f>
        <v>Logiciel E  :</v>
      </c>
      <c r="U487" s="598" t="str">
        <f>'Complet - Récapitulatif'!$I$13</f>
        <v>Logiciel Imagerie</v>
      </c>
      <c r="V487" s="526"/>
      <c r="W487" s="599"/>
      <c r="X487" s="10"/>
      <c r="Y487" s="10"/>
      <c r="Z487" s="10"/>
      <c r="AA487" s="10"/>
      <c r="AB487" s="10"/>
      <c r="AC487" s="10"/>
      <c r="AD487" s="10"/>
    </row>
    <row r="488" spans="1:30" ht="27.75" customHeight="1">
      <c r="A488" s="64"/>
      <c r="B488" s="70" t="s">
        <v>115</v>
      </c>
      <c r="C488" s="71" t="s">
        <v>116</v>
      </c>
      <c r="D488" s="72" t="s">
        <v>117</v>
      </c>
      <c r="E488" s="72" t="s">
        <v>118</v>
      </c>
      <c r="F488" s="73" t="s">
        <v>119</v>
      </c>
      <c r="G488" s="72" t="s">
        <v>120</v>
      </c>
      <c r="H488" s="74" t="s">
        <v>117</v>
      </c>
      <c r="I488" s="74" t="s">
        <v>118</v>
      </c>
      <c r="J488" s="74" t="s">
        <v>119</v>
      </c>
      <c r="K488" s="74" t="s">
        <v>120</v>
      </c>
      <c r="L488" s="75" t="s">
        <v>117</v>
      </c>
      <c r="M488" s="75" t="s">
        <v>118</v>
      </c>
      <c r="N488" s="75" t="s">
        <v>119</v>
      </c>
      <c r="O488" s="75" t="s">
        <v>120</v>
      </c>
      <c r="P488" s="76" t="s">
        <v>117</v>
      </c>
      <c r="Q488" s="77" t="s">
        <v>118</v>
      </c>
      <c r="R488" s="78" t="s">
        <v>119</v>
      </c>
      <c r="S488" s="78" t="s">
        <v>120</v>
      </c>
      <c r="T488" s="79" t="s">
        <v>117</v>
      </c>
      <c r="U488" s="79" t="s">
        <v>118</v>
      </c>
      <c r="V488" s="79" t="s">
        <v>119</v>
      </c>
      <c r="W488" s="80" t="s">
        <v>120</v>
      </c>
      <c r="X488" s="10"/>
      <c r="Y488" s="10"/>
      <c r="Z488" s="10"/>
      <c r="AA488" s="10"/>
      <c r="AB488" s="10"/>
      <c r="AC488" s="10"/>
      <c r="AD488" s="10"/>
    </row>
    <row r="489" spans="1:30" ht="16">
      <c r="A489" s="81"/>
      <c r="B489" s="328" t="s">
        <v>121</v>
      </c>
      <c r="C489" s="152" t="s">
        <v>197</v>
      </c>
      <c r="D489" s="84" t="s">
        <v>123</v>
      </c>
      <c r="E489" s="92" t="s">
        <v>124</v>
      </c>
      <c r="F489" s="86" t="str">
        <f t="shared" ref="F489:F515" si="79">IF(D489="Non Concerné","NC",IF(D489="Non supporté","NS",IF(E489="Non testé","NR",IF(E489="Intégration","OK",IF(E489="Echec","KO","-")))))</f>
        <v>NR</v>
      </c>
      <c r="G489" s="87"/>
      <c r="H489" s="84" t="s">
        <v>123</v>
      </c>
      <c r="I489" s="85" t="s">
        <v>124</v>
      </c>
      <c r="J489" s="86" t="str">
        <f t="shared" ref="J489:J515" si="80">IF(H489="Non Concerné","NC",IF(H489="Non supporté","NS",IF(I489="Non testé","NR",IF(I489="Intégration","OK",IF(I489="Echec","KO","-")))))</f>
        <v>NR</v>
      </c>
      <c r="K489" s="87"/>
      <c r="L489" s="84" t="s">
        <v>123</v>
      </c>
      <c r="M489" s="85" t="s">
        <v>124</v>
      </c>
      <c r="N489" s="86" t="str">
        <f t="shared" ref="N489:N515" si="81">IF(L489="Non Concerné","NC",IF(L489="Non supporté","NS",IF(M489="Non testé","NR",IF(M489="Intégration","OK",IF(M489="Echec","KO","-")))))</f>
        <v>NR</v>
      </c>
      <c r="O489" s="87"/>
      <c r="P489" s="84" t="s">
        <v>123</v>
      </c>
      <c r="Q489" s="85" t="s">
        <v>124</v>
      </c>
      <c r="R489" s="86" t="str">
        <f t="shared" ref="R489:R515" si="82">IF(P489="Non Concerné","NC",IF(P489="Non supporté","NS",IF(Q489="Non testé","NR",IF(Q489="Intégration","OK",IF(Q489="Echec","KO","-")))))</f>
        <v>NR</v>
      </c>
      <c r="S489" s="87"/>
      <c r="T489" s="84" t="s">
        <v>123</v>
      </c>
      <c r="U489" s="85" t="s">
        <v>124</v>
      </c>
      <c r="V489" s="86" t="str">
        <f t="shared" ref="V489:V515" si="83">IF(T489="Non Concerné","NC",IF(T489="Non supporté","NS",IF(U489="Non testé","NR",IF(U489="Intégration","OK",IF(U489="Echec","KO","-")))))</f>
        <v>NR</v>
      </c>
      <c r="W489" s="96"/>
      <c r="X489" s="3"/>
      <c r="Y489" s="3"/>
      <c r="Z489" s="3"/>
      <c r="AA489" s="3"/>
      <c r="AB489" s="3"/>
      <c r="AC489" s="3"/>
      <c r="AD489" s="3"/>
    </row>
    <row r="490" spans="1:30" ht="16">
      <c r="A490" s="81"/>
      <c r="B490" s="330" t="s">
        <v>125</v>
      </c>
      <c r="C490" s="153" t="s">
        <v>126</v>
      </c>
      <c r="D490" s="84" t="s">
        <v>123</v>
      </c>
      <c r="E490" s="85" t="s">
        <v>124</v>
      </c>
      <c r="F490" s="86" t="str">
        <f t="shared" si="79"/>
        <v>NR</v>
      </c>
      <c r="G490" s="93"/>
      <c r="H490" s="91" t="s">
        <v>123</v>
      </c>
      <c r="I490" s="92" t="s">
        <v>124</v>
      </c>
      <c r="J490" s="86" t="str">
        <f t="shared" si="80"/>
        <v>NR</v>
      </c>
      <c r="K490" s="93"/>
      <c r="L490" s="91" t="s">
        <v>123</v>
      </c>
      <c r="M490" s="92" t="s">
        <v>124</v>
      </c>
      <c r="N490" s="86" t="str">
        <f t="shared" si="81"/>
        <v>NR</v>
      </c>
      <c r="O490" s="93"/>
      <c r="P490" s="91" t="s">
        <v>123</v>
      </c>
      <c r="Q490" s="92" t="s">
        <v>124</v>
      </c>
      <c r="R490" s="86" t="str">
        <f t="shared" si="82"/>
        <v>NR</v>
      </c>
      <c r="S490" s="93"/>
      <c r="T490" s="91" t="s">
        <v>123</v>
      </c>
      <c r="U490" s="92" t="s">
        <v>124</v>
      </c>
      <c r="V490" s="86" t="str">
        <f t="shared" si="83"/>
        <v>NR</v>
      </c>
      <c r="W490" s="90"/>
      <c r="X490" s="3"/>
      <c r="Y490" s="3"/>
      <c r="Z490" s="3"/>
      <c r="AA490" s="3"/>
      <c r="AB490" s="3"/>
      <c r="AC490" s="3"/>
      <c r="AD490" s="3"/>
    </row>
    <row r="491" spans="1:30" ht="16">
      <c r="A491" s="81"/>
      <c r="B491" s="221" t="s">
        <v>127</v>
      </c>
      <c r="C491" s="154" t="s">
        <v>126</v>
      </c>
      <c r="D491" s="91" t="s">
        <v>123</v>
      </c>
      <c r="E491" s="92" t="s">
        <v>124</v>
      </c>
      <c r="F491" s="86" t="str">
        <f t="shared" si="79"/>
        <v>NR</v>
      </c>
      <c r="G491" s="97"/>
      <c r="H491" s="84" t="s">
        <v>123</v>
      </c>
      <c r="I491" s="85" t="s">
        <v>124</v>
      </c>
      <c r="J491" s="86" t="str">
        <f t="shared" si="80"/>
        <v>NR</v>
      </c>
      <c r="K491" s="97"/>
      <c r="L491" s="84" t="s">
        <v>123</v>
      </c>
      <c r="M491" s="85" t="s">
        <v>124</v>
      </c>
      <c r="N491" s="86" t="str">
        <f t="shared" si="81"/>
        <v>NR</v>
      </c>
      <c r="O491" s="97"/>
      <c r="P491" s="84" t="s">
        <v>123</v>
      </c>
      <c r="Q491" s="85" t="s">
        <v>124</v>
      </c>
      <c r="R491" s="86" t="str">
        <f t="shared" si="82"/>
        <v>NR</v>
      </c>
      <c r="S491" s="97"/>
      <c r="T491" s="84" t="s">
        <v>123</v>
      </c>
      <c r="U491" s="85" t="s">
        <v>124</v>
      </c>
      <c r="V491" s="86" t="str">
        <f t="shared" si="83"/>
        <v>NR</v>
      </c>
      <c r="W491" s="100"/>
      <c r="X491" s="3"/>
      <c r="Y491" s="3"/>
      <c r="Z491" s="3"/>
      <c r="AA491" s="3"/>
      <c r="AB491" s="3"/>
      <c r="AC491" s="3"/>
      <c r="AD491" s="3"/>
    </row>
    <row r="492" spans="1:30" ht="16">
      <c r="A492" s="81"/>
      <c r="B492" s="330" t="s">
        <v>128</v>
      </c>
      <c r="C492" s="153" t="s">
        <v>126</v>
      </c>
      <c r="D492" s="84" t="s">
        <v>123</v>
      </c>
      <c r="E492" s="85" t="s">
        <v>124</v>
      </c>
      <c r="F492" s="86" t="str">
        <f t="shared" si="79"/>
        <v>NR</v>
      </c>
      <c r="G492" s="93"/>
      <c r="H492" s="91" t="s">
        <v>123</v>
      </c>
      <c r="I492" s="92" t="s">
        <v>124</v>
      </c>
      <c r="J492" s="86" t="str">
        <f t="shared" si="80"/>
        <v>NR</v>
      </c>
      <c r="K492" s="93"/>
      <c r="L492" s="91" t="s">
        <v>123</v>
      </c>
      <c r="M492" s="92" t="s">
        <v>124</v>
      </c>
      <c r="N492" s="86" t="str">
        <f t="shared" si="81"/>
        <v>NR</v>
      </c>
      <c r="O492" s="93"/>
      <c r="P492" s="91" t="s">
        <v>123</v>
      </c>
      <c r="Q492" s="92" t="s">
        <v>124</v>
      </c>
      <c r="R492" s="86" t="str">
        <f t="shared" si="82"/>
        <v>NR</v>
      </c>
      <c r="S492" s="93"/>
      <c r="T492" s="91" t="s">
        <v>123</v>
      </c>
      <c r="U492" s="92" t="s">
        <v>124</v>
      </c>
      <c r="V492" s="86" t="str">
        <f t="shared" si="83"/>
        <v>NR</v>
      </c>
      <c r="W492" s="90"/>
      <c r="X492" s="3"/>
      <c r="Y492" s="3"/>
      <c r="Z492" s="3"/>
      <c r="AA492" s="3"/>
      <c r="AB492" s="3"/>
      <c r="AC492" s="3"/>
      <c r="AD492" s="3"/>
    </row>
    <row r="493" spans="1:30" ht="16">
      <c r="A493" s="81"/>
      <c r="B493" s="221" t="s">
        <v>129</v>
      </c>
      <c r="C493" s="154" t="s">
        <v>126</v>
      </c>
      <c r="D493" s="84" t="s">
        <v>123</v>
      </c>
      <c r="E493" s="92" t="s">
        <v>124</v>
      </c>
      <c r="F493" s="86" t="str">
        <f t="shared" si="79"/>
        <v>NR</v>
      </c>
      <c r="G493" s="97"/>
      <c r="H493" s="84" t="s">
        <v>123</v>
      </c>
      <c r="I493" s="85" t="s">
        <v>124</v>
      </c>
      <c r="J493" s="86" t="str">
        <f t="shared" si="80"/>
        <v>NR</v>
      </c>
      <c r="K493" s="97"/>
      <c r="L493" s="84" t="s">
        <v>123</v>
      </c>
      <c r="M493" s="85" t="s">
        <v>124</v>
      </c>
      <c r="N493" s="86" t="str">
        <f t="shared" si="81"/>
        <v>NR</v>
      </c>
      <c r="O493" s="97"/>
      <c r="P493" s="84" t="s">
        <v>123</v>
      </c>
      <c r="Q493" s="85" t="s">
        <v>124</v>
      </c>
      <c r="R493" s="86" t="str">
        <f t="shared" si="82"/>
        <v>NR</v>
      </c>
      <c r="S493" s="97"/>
      <c r="T493" s="84" t="s">
        <v>123</v>
      </c>
      <c r="U493" s="85" t="s">
        <v>124</v>
      </c>
      <c r="V493" s="86" t="str">
        <f t="shared" si="83"/>
        <v>NR</v>
      </c>
      <c r="W493" s="100"/>
      <c r="X493" s="3"/>
      <c r="Y493" s="3"/>
      <c r="Z493" s="3"/>
      <c r="AA493" s="3"/>
      <c r="AB493" s="3"/>
      <c r="AC493" s="3"/>
      <c r="AD493" s="3"/>
    </row>
    <row r="494" spans="1:30" ht="16">
      <c r="A494" s="81"/>
      <c r="B494" s="330" t="s">
        <v>130</v>
      </c>
      <c r="C494" s="153" t="s">
        <v>126</v>
      </c>
      <c r="D494" s="91" t="s">
        <v>123</v>
      </c>
      <c r="E494" s="85" t="s">
        <v>124</v>
      </c>
      <c r="F494" s="86" t="str">
        <f t="shared" si="79"/>
        <v>NR</v>
      </c>
      <c r="G494" s="93"/>
      <c r="H494" s="91" t="s">
        <v>123</v>
      </c>
      <c r="I494" s="92" t="s">
        <v>124</v>
      </c>
      <c r="J494" s="86" t="str">
        <f t="shared" si="80"/>
        <v>NR</v>
      </c>
      <c r="K494" s="93"/>
      <c r="L494" s="91" t="s">
        <v>123</v>
      </c>
      <c r="M494" s="92" t="s">
        <v>124</v>
      </c>
      <c r="N494" s="86" t="str">
        <f t="shared" si="81"/>
        <v>NR</v>
      </c>
      <c r="O494" s="93"/>
      <c r="P494" s="91" t="s">
        <v>123</v>
      </c>
      <c r="Q494" s="92" t="s">
        <v>124</v>
      </c>
      <c r="R494" s="86" t="str">
        <f t="shared" si="82"/>
        <v>NR</v>
      </c>
      <c r="S494" s="93"/>
      <c r="T494" s="91" t="s">
        <v>123</v>
      </c>
      <c r="U494" s="92" t="s">
        <v>124</v>
      </c>
      <c r="V494" s="86" t="str">
        <f t="shared" si="83"/>
        <v>NR</v>
      </c>
      <c r="W494" s="90"/>
      <c r="X494" s="3"/>
      <c r="Y494" s="3"/>
      <c r="Z494" s="3"/>
      <c r="AA494" s="3"/>
      <c r="AB494" s="3"/>
      <c r="AC494" s="3"/>
      <c r="AD494" s="3"/>
    </row>
    <row r="495" spans="1:30" ht="16">
      <c r="A495" s="81"/>
      <c r="B495" s="221" t="s">
        <v>131</v>
      </c>
      <c r="C495" s="154" t="s">
        <v>126</v>
      </c>
      <c r="D495" s="91" t="s">
        <v>123</v>
      </c>
      <c r="E495" s="92" t="s">
        <v>124</v>
      </c>
      <c r="F495" s="86" t="str">
        <f t="shared" si="79"/>
        <v>NR</v>
      </c>
      <c r="G495" s="97"/>
      <c r="H495" s="84" t="s">
        <v>123</v>
      </c>
      <c r="I495" s="85" t="s">
        <v>124</v>
      </c>
      <c r="J495" s="86" t="str">
        <f t="shared" si="80"/>
        <v>NR</v>
      </c>
      <c r="K495" s="97"/>
      <c r="L495" s="84" t="s">
        <v>123</v>
      </c>
      <c r="M495" s="85" t="s">
        <v>124</v>
      </c>
      <c r="N495" s="86" t="str">
        <f t="shared" si="81"/>
        <v>NR</v>
      </c>
      <c r="O495" s="97"/>
      <c r="P495" s="84" t="s">
        <v>123</v>
      </c>
      <c r="Q495" s="85" t="s">
        <v>124</v>
      </c>
      <c r="R495" s="86" t="str">
        <f t="shared" si="82"/>
        <v>NR</v>
      </c>
      <c r="S495" s="97"/>
      <c r="T495" s="84" t="s">
        <v>123</v>
      </c>
      <c r="U495" s="85" t="s">
        <v>124</v>
      </c>
      <c r="V495" s="86" t="str">
        <f t="shared" si="83"/>
        <v>NR</v>
      </c>
      <c r="W495" s="100"/>
      <c r="X495" s="3"/>
      <c r="Y495" s="3"/>
      <c r="Z495" s="3"/>
      <c r="AA495" s="3"/>
      <c r="AB495" s="3"/>
      <c r="AC495" s="3"/>
      <c r="AD495" s="3"/>
    </row>
    <row r="496" spans="1:30" ht="16">
      <c r="A496" s="81"/>
      <c r="B496" s="330" t="s">
        <v>132</v>
      </c>
      <c r="C496" s="153" t="s">
        <v>198</v>
      </c>
      <c r="D496" s="84" t="s">
        <v>123</v>
      </c>
      <c r="E496" s="85" t="s">
        <v>124</v>
      </c>
      <c r="F496" s="86" t="str">
        <f t="shared" si="79"/>
        <v>NR</v>
      </c>
      <c r="G496" s="93"/>
      <c r="H496" s="91" t="s">
        <v>123</v>
      </c>
      <c r="I496" s="92" t="s">
        <v>124</v>
      </c>
      <c r="J496" s="86" t="str">
        <f t="shared" si="80"/>
        <v>NR</v>
      </c>
      <c r="K496" s="93"/>
      <c r="L496" s="91" t="s">
        <v>123</v>
      </c>
      <c r="M496" s="92" t="s">
        <v>124</v>
      </c>
      <c r="N496" s="86" t="str">
        <f t="shared" si="81"/>
        <v>NR</v>
      </c>
      <c r="O496" s="93"/>
      <c r="P496" s="91" t="s">
        <v>123</v>
      </c>
      <c r="Q496" s="92" t="s">
        <v>124</v>
      </c>
      <c r="R496" s="86" t="str">
        <f t="shared" si="82"/>
        <v>NR</v>
      </c>
      <c r="S496" s="93"/>
      <c r="T496" s="91" t="s">
        <v>123</v>
      </c>
      <c r="U496" s="92" t="s">
        <v>124</v>
      </c>
      <c r="V496" s="86" t="str">
        <f t="shared" si="83"/>
        <v>NR</v>
      </c>
      <c r="W496" s="90"/>
      <c r="X496" s="3"/>
      <c r="Y496" s="3"/>
      <c r="Z496" s="3"/>
      <c r="AA496" s="3"/>
      <c r="AB496" s="3"/>
      <c r="AC496" s="3"/>
      <c r="AD496" s="3"/>
    </row>
    <row r="497" spans="1:30" ht="16">
      <c r="A497" s="81"/>
      <c r="B497" s="221" t="s">
        <v>134</v>
      </c>
      <c r="C497" s="154" t="s">
        <v>126</v>
      </c>
      <c r="D497" s="84" t="s">
        <v>123</v>
      </c>
      <c r="E497" s="92" t="s">
        <v>124</v>
      </c>
      <c r="F497" s="86" t="str">
        <f t="shared" si="79"/>
        <v>NR</v>
      </c>
      <c r="G497" s="97"/>
      <c r="H497" s="84" t="s">
        <v>123</v>
      </c>
      <c r="I497" s="85" t="s">
        <v>124</v>
      </c>
      <c r="J497" s="86" t="str">
        <f t="shared" si="80"/>
        <v>NR</v>
      </c>
      <c r="K497" s="97"/>
      <c r="L497" s="84" t="s">
        <v>123</v>
      </c>
      <c r="M497" s="85" t="s">
        <v>124</v>
      </c>
      <c r="N497" s="86" t="str">
        <f t="shared" si="81"/>
        <v>NR</v>
      </c>
      <c r="O497" s="97"/>
      <c r="P497" s="84" t="s">
        <v>123</v>
      </c>
      <c r="Q497" s="85" t="s">
        <v>124</v>
      </c>
      <c r="R497" s="86" t="str">
        <f t="shared" si="82"/>
        <v>NR</v>
      </c>
      <c r="S497" s="97"/>
      <c r="T497" s="84" t="s">
        <v>123</v>
      </c>
      <c r="U497" s="85" t="s">
        <v>124</v>
      </c>
      <c r="V497" s="86" t="str">
        <f t="shared" si="83"/>
        <v>NR</v>
      </c>
      <c r="W497" s="100"/>
      <c r="X497" s="3"/>
      <c r="Y497" s="3"/>
      <c r="Z497" s="3"/>
      <c r="AA497" s="3"/>
      <c r="AB497" s="3"/>
      <c r="AC497" s="3"/>
      <c r="AD497" s="3"/>
    </row>
    <row r="498" spans="1:30" ht="16">
      <c r="A498" s="81"/>
      <c r="B498" s="330" t="s">
        <v>135</v>
      </c>
      <c r="C498" s="153" t="s">
        <v>126</v>
      </c>
      <c r="D498" s="91" t="s">
        <v>123</v>
      </c>
      <c r="E498" s="85" t="s">
        <v>124</v>
      </c>
      <c r="F498" s="86" t="str">
        <f t="shared" si="79"/>
        <v>NR</v>
      </c>
      <c r="G498" s="93"/>
      <c r="H498" s="91" t="s">
        <v>123</v>
      </c>
      <c r="I498" s="92" t="s">
        <v>124</v>
      </c>
      <c r="J498" s="86" t="str">
        <f t="shared" si="80"/>
        <v>NR</v>
      </c>
      <c r="K498" s="93"/>
      <c r="L498" s="91" t="s">
        <v>123</v>
      </c>
      <c r="M498" s="92" t="s">
        <v>124</v>
      </c>
      <c r="N498" s="86" t="str">
        <f t="shared" si="81"/>
        <v>NR</v>
      </c>
      <c r="O498" s="93"/>
      <c r="P498" s="91" t="s">
        <v>123</v>
      </c>
      <c r="Q498" s="92" t="s">
        <v>124</v>
      </c>
      <c r="R498" s="86" t="str">
        <f t="shared" si="82"/>
        <v>NR</v>
      </c>
      <c r="S498" s="93"/>
      <c r="T498" s="91" t="s">
        <v>123</v>
      </c>
      <c r="U498" s="92" t="s">
        <v>124</v>
      </c>
      <c r="V498" s="86" t="str">
        <f t="shared" si="83"/>
        <v>NR</v>
      </c>
      <c r="W498" s="90"/>
      <c r="X498" s="3"/>
      <c r="Y498" s="3"/>
      <c r="Z498" s="3"/>
      <c r="AA498" s="3"/>
      <c r="AB498" s="3"/>
      <c r="AC498" s="3"/>
      <c r="AD498" s="3"/>
    </row>
    <row r="499" spans="1:30" ht="16">
      <c r="A499" s="81"/>
      <c r="B499" s="221" t="s">
        <v>136</v>
      </c>
      <c r="C499" s="154" t="s">
        <v>126</v>
      </c>
      <c r="D499" s="84" t="s">
        <v>123</v>
      </c>
      <c r="E499" s="92" t="s">
        <v>124</v>
      </c>
      <c r="F499" s="86" t="str">
        <f t="shared" si="79"/>
        <v>NR</v>
      </c>
      <c r="G499" s="97"/>
      <c r="H499" s="84" t="s">
        <v>123</v>
      </c>
      <c r="I499" s="85" t="s">
        <v>124</v>
      </c>
      <c r="J499" s="86" t="str">
        <f t="shared" si="80"/>
        <v>NR</v>
      </c>
      <c r="K499" s="97"/>
      <c r="L499" s="84" t="s">
        <v>123</v>
      </c>
      <c r="M499" s="85" t="s">
        <v>124</v>
      </c>
      <c r="N499" s="86" t="str">
        <f t="shared" si="81"/>
        <v>NR</v>
      </c>
      <c r="O499" s="97"/>
      <c r="P499" s="84" t="s">
        <v>123</v>
      </c>
      <c r="Q499" s="85" t="s">
        <v>124</v>
      </c>
      <c r="R499" s="86" t="str">
        <f t="shared" si="82"/>
        <v>NR</v>
      </c>
      <c r="S499" s="97"/>
      <c r="T499" s="84" t="s">
        <v>123</v>
      </c>
      <c r="U499" s="85" t="s">
        <v>124</v>
      </c>
      <c r="V499" s="86" t="str">
        <f t="shared" si="83"/>
        <v>NR</v>
      </c>
      <c r="W499" s="100"/>
      <c r="X499" s="3"/>
      <c r="Y499" s="3"/>
      <c r="Z499" s="3"/>
      <c r="AA499" s="3"/>
      <c r="AB499" s="3"/>
      <c r="AC499" s="3"/>
      <c r="AD499" s="3"/>
    </row>
    <row r="500" spans="1:30" ht="16">
      <c r="A500" s="81"/>
      <c r="B500" s="330" t="s">
        <v>137</v>
      </c>
      <c r="C500" s="153" t="s">
        <v>126</v>
      </c>
      <c r="D500" s="91" t="s">
        <v>123</v>
      </c>
      <c r="E500" s="85" t="s">
        <v>124</v>
      </c>
      <c r="F500" s="86" t="str">
        <f t="shared" si="79"/>
        <v>NR</v>
      </c>
      <c r="G500" s="93"/>
      <c r="H500" s="91" t="s">
        <v>123</v>
      </c>
      <c r="I500" s="92" t="s">
        <v>124</v>
      </c>
      <c r="J500" s="86" t="str">
        <f t="shared" si="80"/>
        <v>NR</v>
      </c>
      <c r="K500" s="93"/>
      <c r="L500" s="91" t="s">
        <v>123</v>
      </c>
      <c r="M500" s="92" t="s">
        <v>124</v>
      </c>
      <c r="N500" s="86" t="str">
        <f t="shared" si="81"/>
        <v>NR</v>
      </c>
      <c r="O500" s="93"/>
      <c r="P500" s="91" t="s">
        <v>123</v>
      </c>
      <c r="Q500" s="92" t="s">
        <v>124</v>
      </c>
      <c r="R500" s="86" t="str">
        <f t="shared" si="82"/>
        <v>NR</v>
      </c>
      <c r="S500" s="93"/>
      <c r="T500" s="91" t="s">
        <v>123</v>
      </c>
      <c r="U500" s="92" t="s">
        <v>124</v>
      </c>
      <c r="V500" s="86" t="str">
        <f t="shared" si="83"/>
        <v>NR</v>
      </c>
      <c r="W500" s="90"/>
      <c r="X500" s="3"/>
      <c r="Y500" s="3"/>
      <c r="Z500" s="3"/>
      <c r="AA500" s="3"/>
      <c r="AB500" s="3"/>
      <c r="AC500" s="3"/>
      <c r="AD500" s="3"/>
    </row>
    <row r="501" spans="1:30" ht="16">
      <c r="A501" s="81"/>
      <c r="B501" s="221" t="s">
        <v>138</v>
      </c>
      <c r="C501" s="154" t="s">
        <v>126</v>
      </c>
      <c r="D501" s="84" t="s">
        <v>123</v>
      </c>
      <c r="E501" s="92" t="s">
        <v>124</v>
      </c>
      <c r="F501" s="86" t="str">
        <f t="shared" si="79"/>
        <v>NR</v>
      </c>
      <c r="G501" s="97"/>
      <c r="H501" s="84" t="s">
        <v>123</v>
      </c>
      <c r="I501" s="85" t="s">
        <v>124</v>
      </c>
      <c r="J501" s="86" t="str">
        <f t="shared" si="80"/>
        <v>NR</v>
      </c>
      <c r="K501" s="97"/>
      <c r="L501" s="84" t="s">
        <v>123</v>
      </c>
      <c r="M501" s="85" t="s">
        <v>124</v>
      </c>
      <c r="N501" s="86" t="str">
        <f t="shared" si="81"/>
        <v>NR</v>
      </c>
      <c r="O501" s="97"/>
      <c r="P501" s="84" t="s">
        <v>123</v>
      </c>
      <c r="Q501" s="85" t="s">
        <v>124</v>
      </c>
      <c r="R501" s="86" t="str">
        <f t="shared" si="82"/>
        <v>NR</v>
      </c>
      <c r="S501" s="97"/>
      <c r="T501" s="84" t="s">
        <v>123</v>
      </c>
      <c r="U501" s="85" t="s">
        <v>124</v>
      </c>
      <c r="V501" s="86" t="str">
        <f t="shared" si="83"/>
        <v>NR</v>
      </c>
      <c r="W501" s="100"/>
      <c r="X501" s="3"/>
      <c r="Y501" s="3"/>
      <c r="Z501" s="3"/>
      <c r="AA501" s="3"/>
      <c r="AB501" s="3"/>
      <c r="AC501" s="3"/>
      <c r="AD501" s="3"/>
    </row>
    <row r="502" spans="1:30" ht="16">
      <c r="A502" s="81"/>
      <c r="B502" s="330" t="s">
        <v>139</v>
      </c>
      <c r="C502" s="153" t="s">
        <v>126</v>
      </c>
      <c r="D502" s="91" t="s">
        <v>123</v>
      </c>
      <c r="E502" s="85" t="s">
        <v>124</v>
      </c>
      <c r="F502" s="86" t="str">
        <f t="shared" si="79"/>
        <v>NR</v>
      </c>
      <c r="G502" s="93"/>
      <c r="H502" s="91" t="s">
        <v>123</v>
      </c>
      <c r="I502" s="92" t="s">
        <v>124</v>
      </c>
      <c r="J502" s="86" t="str">
        <f t="shared" si="80"/>
        <v>NR</v>
      </c>
      <c r="K502" s="93"/>
      <c r="L502" s="91" t="s">
        <v>123</v>
      </c>
      <c r="M502" s="92" t="s">
        <v>124</v>
      </c>
      <c r="N502" s="86" t="str">
        <f t="shared" si="81"/>
        <v>NR</v>
      </c>
      <c r="O502" s="93"/>
      <c r="P502" s="91" t="s">
        <v>123</v>
      </c>
      <c r="Q502" s="92" t="s">
        <v>124</v>
      </c>
      <c r="R502" s="86" t="str">
        <f t="shared" si="82"/>
        <v>NR</v>
      </c>
      <c r="S502" s="93"/>
      <c r="T502" s="91" t="s">
        <v>123</v>
      </c>
      <c r="U502" s="92" t="s">
        <v>124</v>
      </c>
      <c r="V502" s="86" t="str">
        <f t="shared" si="83"/>
        <v>NR</v>
      </c>
      <c r="W502" s="90"/>
      <c r="X502" s="3"/>
      <c r="Y502" s="3"/>
      <c r="Z502" s="3"/>
      <c r="AA502" s="3"/>
      <c r="AB502" s="3"/>
      <c r="AC502" s="3"/>
      <c r="AD502" s="3"/>
    </row>
    <row r="503" spans="1:30" ht="16">
      <c r="A503" s="81"/>
      <c r="B503" s="221" t="s">
        <v>140</v>
      </c>
      <c r="C503" s="154" t="s">
        <v>126</v>
      </c>
      <c r="D503" s="84" t="s">
        <v>123</v>
      </c>
      <c r="E503" s="92" t="s">
        <v>124</v>
      </c>
      <c r="F503" s="86" t="str">
        <f t="shared" si="79"/>
        <v>NR</v>
      </c>
      <c r="G503" s="97"/>
      <c r="H503" s="84" t="s">
        <v>123</v>
      </c>
      <c r="I503" s="85" t="s">
        <v>124</v>
      </c>
      <c r="J503" s="86" t="str">
        <f t="shared" si="80"/>
        <v>NR</v>
      </c>
      <c r="K503" s="97"/>
      <c r="L503" s="84" t="s">
        <v>123</v>
      </c>
      <c r="M503" s="85" t="s">
        <v>124</v>
      </c>
      <c r="N503" s="86" t="str">
        <f t="shared" si="81"/>
        <v>NR</v>
      </c>
      <c r="O503" s="97"/>
      <c r="P503" s="84" t="s">
        <v>123</v>
      </c>
      <c r="Q503" s="85" t="s">
        <v>124</v>
      </c>
      <c r="R503" s="86" t="str">
        <f t="shared" si="82"/>
        <v>NR</v>
      </c>
      <c r="S503" s="97"/>
      <c r="T503" s="84" t="s">
        <v>123</v>
      </c>
      <c r="U503" s="85" t="s">
        <v>124</v>
      </c>
      <c r="V503" s="86" t="str">
        <f t="shared" si="83"/>
        <v>NR</v>
      </c>
      <c r="W503" s="100"/>
      <c r="X503" s="3"/>
      <c r="Y503" s="3"/>
      <c r="Z503" s="3"/>
      <c r="AA503" s="3"/>
      <c r="AB503" s="3"/>
      <c r="AC503" s="3"/>
      <c r="AD503" s="3"/>
    </row>
    <row r="504" spans="1:30" ht="16">
      <c r="A504" s="81"/>
      <c r="B504" s="330" t="s">
        <v>141</v>
      </c>
      <c r="C504" s="153" t="s">
        <v>126</v>
      </c>
      <c r="D504" s="91" t="s">
        <v>123</v>
      </c>
      <c r="E504" s="85" t="s">
        <v>124</v>
      </c>
      <c r="F504" s="86" t="str">
        <f t="shared" si="79"/>
        <v>NR</v>
      </c>
      <c r="G504" s="93"/>
      <c r="H504" s="91" t="s">
        <v>123</v>
      </c>
      <c r="I504" s="92" t="s">
        <v>124</v>
      </c>
      <c r="J504" s="86" t="str">
        <f t="shared" si="80"/>
        <v>NR</v>
      </c>
      <c r="K504" s="93"/>
      <c r="L504" s="91" t="s">
        <v>123</v>
      </c>
      <c r="M504" s="92" t="s">
        <v>124</v>
      </c>
      <c r="N504" s="86" t="str">
        <f t="shared" si="81"/>
        <v>NR</v>
      </c>
      <c r="O504" s="93"/>
      <c r="P504" s="91" t="s">
        <v>123</v>
      </c>
      <c r="Q504" s="92" t="s">
        <v>124</v>
      </c>
      <c r="R504" s="86" t="str">
        <f t="shared" si="82"/>
        <v>NR</v>
      </c>
      <c r="S504" s="93"/>
      <c r="T504" s="91" t="s">
        <v>123</v>
      </c>
      <c r="U504" s="92" t="s">
        <v>124</v>
      </c>
      <c r="V504" s="86" t="str">
        <f t="shared" si="83"/>
        <v>NR</v>
      </c>
      <c r="W504" s="90"/>
      <c r="X504" s="3"/>
      <c r="Y504" s="3"/>
      <c r="Z504" s="3"/>
      <c r="AA504" s="3"/>
      <c r="AB504" s="3"/>
      <c r="AC504" s="3"/>
      <c r="AD504" s="3"/>
    </row>
    <row r="505" spans="1:30" ht="16">
      <c r="A505" s="81"/>
      <c r="B505" s="221" t="s">
        <v>142</v>
      </c>
      <c r="C505" s="154" t="s">
        <v>126</v>
      </c>
      <c r="D505" s="84" t="s">
        <v>123</v>
      </c>
      <c r="E505" s="92" t="s">
        <v>124</v>
      </c>
      <c r="F505" s="86" t="str">
        <f t="shared" si="79"/>
        <v>NR</v>
      </c>
      <c r="G505" s="97"/>
      <c r="H505" s="84" t="s">
        <v>123</v>
      </c>
      <c r="I505" s="85" t="s">
        <v>124</v>
      </c>
      <c r="J505" s="86" t="str">
        <f t="shared" si="80"/>
        <v>NR</v>
      </c>
      <c r="K505" s="97"/>
      <c r="L505" s="84" t="s">
        <v>123</v>
      </c>
      <c r="M505" s="85" t="s">
        <v>124</v>
      </c>
      <c r="N505" s="86" t="str">
        <f t="shared" si="81"/>
        <v>NR</v>
      </c>
      <c r="O505" s="97"/>
      <c r="P505" s="84" t="s">
        <v>123</v>
      </c>
      <c r="Q505" s="85" t="s">
        <v>124</v>
      </c>
      <c r="R505" s="86" t="str">
        <f t="shared" si="82"/>
        <v>NR</v>
      </c>
      <c r="S505" s="97"/>
      <c r="T505" s="84" t="s">
        <v>123</v>
      </c>
      <c r="U505" s="85" t="s">
        <v>124</v>
      </c>
      <c r="V505" s="86" t="str">
        <f t="shared" si="83"/>
        <v>NR</v>
      </c>
      <c r="W505" s="100"/>
      <c r="X505" s="3"/>
      <c r="Y505" s="3"/>
      <c r="Z505" s="3"/>
      <c r="AA505" s="3"/>
      <c r="AB505" s="3"/>
      <c r="AC505" s="3"/>
      <c r="AD505" s="3"/>
    </row>
    <row r="506" spans="1:30" ht="16">
      <c r="A506" s="81"/>
      <c r="B506" s="330" t="s">
        <v>143</v>
      </c>
      <c r="C506" s="153" t="s">
        <v>126</v>
      </c>
      <c r="D506" s="91" t="s">
        <v>123</v>
      </c>
      <c r="E506" s="85" t="s">
        <v>124</v>
      </c>
      <c r="F506" s="86" t="str">
        <f t="shared" si="79"/>
        <v>NR</v>
      </c>
      <c r="G506" s="93"/>
      <c r="H506" s="91" t="s">
        <v>123</v>
      </c>
      <c r="I506" s="92" t="s">
        <v>124</v>
      </c>
      <c r="J506" s="86" t="str">
        <f t="shared" si="80"/>
        <v>NR</v>
      </c>
      <c r="K506" s="93"/>
      <c r="L506" s="91" t="s">
        <v>123</v>
      </c>
      <c r="M506" s="92" t="s">
        <v>124</v>
      </c>
      <c r="N506" s="86" t="str">
        <f t="shared" si="81"/>
        <v>NR</v>
      </c>
      <c r="O506" s="93"/>
      <c r="P506" s="91" t="s">
        <v>123</v>
      </c>
      <c r="Q506" s="92" t="s">
        <v>124</v>
      </c>
      <c r="R506" s="86" t="str">
        <f t="shared" si="82"/>
        <v>NR</v>
      </c>
      <c r="S506" s="93"/>
      <c r="T506" s="91" t="s">
        <v>123</v>
      </c>
      <c r="U506" s="92" t="s">
        <v>124</v>
      </c>
      <c r="V506" s="86" t="str">
        <f t="shared" si="83"/>
        <v>NR</v>
      </c>
      <c r="W506" s="90"/>
      <c r="X506" s="3"/>
      <c r="Y506" s="3"/>
      <c r="Z506" s="3"/>
      <c r="AA506" s="3"/>
      <c r="AB506" s="3"/>
      <c r="AC506" s="3"/>
      <c r="AD506" s="3"/>
    </row>
    <row r="507" spans="1:30" ht="16">
      <c r="A507" s="81"/>
      <c r="B507" s="221" t="s">
        <v>144</v>
      </c>
      <c r="C507" s="154" t="s">
        <v>126</v>
      </c>
      <c r="D507" s="84" t="s">
        <v>123</v>
      </c>
      <c r="E507" s="92" t="s">
        <v>124</v>
      </c>
      <c r="F507" s="86" t="str">
        <f t="shared" si="79"/>
        <v>NR</v>
      </c>
      <c r="G507" s="97"/>
      <c r="H507" s="84" t="s">
        <v>123</v>
      </c>
      <c r="I507" s="85" t="s">
        <v>124</v>
      </c>
      <c r="J507" s="86" t="str">
        <f t="shared" si="80"/>
        <v>NR</v>
      </c>
      <c r="K507" s="97"/>
      <c r="L507" s="84" t="s">
        <v>123</v>
      </c>
      <c r="M507" s="85" t="s">
        <v>124</v>
      </c>
      <c r="N507" s="86" t="str">
        <f t="shared" si="81"/>
        <v>NR</v>
      </c>
      <c r="O507" s="97"/>
      <c r="P507" s="84" t="s">
        <v>123</v>
      </c>
      <c r="Q507" s="85" t="s">
        <v>124</v>
      </c>
      <c r="R507" s="86" t="str">
        <f t="shared" si="82"/>
        <v>NR</v>
      </c>
      <c r="S507" s="97"/>
      <c r="T507" s="84" t="s">
        <v>123</v>
      </c>
      <c r="U507" s="85" t="s">
        <v>124</v>
      </c>
      <c r="V507" s="86" t="str">
        <f t="shared" si="83"/>
        <v>NR</v>
      </c>
      <c r="W507" s="100"/>
      <c r="X507" s="3"/>
      <c r="Y507" s="3"/>
      <c r="Z507" s="3"/>
      <c r="AA507" s="3"/>
      <c r="AB507" s="3"/>
      <c r="AC507" s="3"/>
      <c r="AD507" s="3"/>
    </row>
    <row r="508" spans="1:30" ht="16">
      <c r="A508" s="81"/>
      <c r="B508" s="330" t="s">
        <v>145</v>
      </c>
      <c r="C508" s="153" t="s">
        <v>126</v>
      </c>
      <c r="D508" s="91" t="s">
        <v>123</v>
      </c>
      <c r="E508" s="85" t="s">
        <v>124</v>
      </c>
      <c r="F508" s="86" t="str">
        <f t="shared" si="79"/>
        <v>NR</v>
      </c>
      <c r="G508" s="90"/>
      <c r="H508" s="91" t="s">
        <v>123</v>
      </c>
      <c r="I508" s="92" t="s">
        <v>124</v>
      </c>
      <c r="J508" s="86" t="str">
        <f t="shared" si="80"/>
        <v>NR</v>
      </c>
      <c r="K508" s="90"/>
      <c r="L508" s="91" t="s">
        <v>123</v>
      </c>
      <c r="M508" s="92" t="s">
        <v>124</v>
      </c>
      <c r="N508" s="86" t="str">
        <f t="shared" si="81"/>
        <v>NR</v>
      </c>
      <c r="O508" s="90"/>
      <c r="P508" s="91" t="s">
        <v>123</v>
      </c>
      <c r="Q508" s="92" t="s">
        <v>124</v>
      </c>
      <c r="R508" s="86" t="str">
        <f t="shared" si="82"/>
        <v>NR</v>
      </c>
      <c r="S508" s="90"/>
      <c r="T508" s="91" t="s">
        <v>123</v>
      </c>
      <c r="U508" s="92" t="s">
        <v>124</v>
      </c>
      <c r="V508" s="86" t="str">
        <f t="shared" si="83"/>
        <v>NR</v>
      </c>
      <c r="W508" s="90"/>
      <c r="X508" s="3"/>
      <c r="Y508" s="3"/>
      <c r="Z508" s="3"/>
      <c r="AA508" s="3"/>
      <c r="AB508" s="3"/>
      <c r="AC508" s="3"/>
      <c r="AD508" s="3"/>
    </row>
    <row r="509" spans="1:30" ht="16">
      <c r="A509" s="81"/>
      <c r="B509" s="221" t="s">
        <v>146</v>
      </c>
      <c r="C509" s="154" t="s">
        <v>126</v>
      </c>
      <c r="D509" s="84" t="s">
        <v>123</v>
      </c>
      <c r="E509" s="92" t="s">
        <v>124</v>
      </c>
      <c r="F509" s="86" t="str">
        <f t="shared" si="79"/>
        <v>NR</v>
      </c>
      <c r="G509" s="100"/>
      <c r="H509" s="84" t="s">
        <v>123</v>
      </c>
      <c r="I509" s="85" t="s">
        <v>124</v>
      </c>
      <c r="J509" s="86" t="str">
        <f t="shared" si="80"/>
        <v>NR</v>
      </c>
      <c r="K509" s="100"/>
      <c r="L509" s="84" t="s">
        <v>123</v>
      </c>
      <c r="M509" s="85" t="s">
        <v>124</v>
      </c>
      <c r="N509" s="86" t="str">
        <f t="shared" si="81"/>
        <v>NR</v>
      </c>
      <c r="O509" s="100"/>
      <c r="P509" s="84" t="s">
        <v>123</v>
      </c>
      <c r="Q509" s="85" t="s">
        <v>124</v>
      </c>
      <c r="R509" s="86" t="str">
        <f t="shared" si="82"/>
        <v>NR</v>
      </c>
      <c r="S509" s="100"/>
      <c r="T509" s="84" t="s">
        <v>123</v>
      </c>
      <c r="U509" s="85" t="s">
        <v>124</v>
      </c>
      <c r="V509" s="86" t="str">
        <f t="shared" si="83"/>
        <v>NR</v>
      </c>
      <c r="W509" s="100"/>
      <c r="X509" s="3"/>
      <c r="Y509" s="3"/>
      <c r="Z509" s="3"/>
      <c r="AA509" s="3"/>
      <c r="AB509" s="3"/>
      <c r="AC509" s="3"/>
      <c r="AD509" s="3"/>
    </row>
    <row r="510" spans="1:30" ht="16">
      <c r="A510" s="81"/>
      <c r="B510" s="330" t="s">
        <v>147</v>
      </c>
      <c r="C510" s="101" t="s">
        <v>148</v>
      </c>
      <c r="D510" s="102" t="s">
        <v>149</v>
      </c>
      <c r="E510" s="103" t="s">
        <v>150</v>
      </c>
      <c r="F510" s="86" t="str">
        <f t="shared" si="79"/>
        <v>NC</v>
      </c>
      <c r="G510" s="93"/>
      <c r="H510" s="102" t="s">
        <v>149</v>
      </c>
      <c r="I510" s="103" t="s">
        <v>150</v>
      </c>
      <c r="J510" s="86" t="str">
        <f t="shared" si="80"/>
        <v>NC</v>
      </c>
      <c r="K510" s="93"/>
      <c r="L510" s="102" t="s">
        <v>149</v>
      </c>
      <c r="M510" s="103" t="s">
        <v>150</v>
      </c>
      <c r="N510" s="86" t="str">
        <f t="shared" si="81"/>
        <v>NC</v>
      </c>
      <c r="O510" s="93"/>
      <c r="P510" s="102" t="s">
        <v>149</v>
      </c>
      <c r="Q510" s="103" t="s">
        <v>150</v>
      </c>
      <c r="R510" s="86" t="str">
        <f t="shared" si="82"/>
        <v>NC</v>
      </c>
      <c r="S510" s="93"/>
      <c r="T510" s="102" t="s">
        <v>149</v>
      </c>
      <c r="U510" s="103" t="s">
        <v>150</v>
      </c>
      <c r="V510" s="86" t="str">
        <f t="shared" si="83"/>
        <v>NC</v>
      </c>
      <c r="W510" s="90"/>
      <c r="X510" s="3"/>
      <c r="Y510" s="3"/>
      <c r="Z510" s="3"/>
      <c r="AA510" s="3"/>
      <c r="AB510" s="3"/>
      <c r="AC510" s="3"/>
      <c r="AD510" s="3"/>
    </row>
    <row r="511" spans="1:30" ht="16">
      <c r="A511" s="81"/>
      <c r="B511" s="221" t="s">
        <v>151</v>
      </c>
      <c r="C511" s="153" t="s">
        <v>152</v>
      </c>
      <c r="D511" s="104" t="s">
        <v>149</v>
      </c>
      <c r="E511" s="85" t="s">
        <v>149</v>
      </c>
      <c r="F511" s="86" t="str">
        <f t="shared" si="79"/>
        <v>NC</v>
      </c>
      <c r="G511" s="97"/>
      <c r="H511" s="104" t="s">
        <v>149</v>
      </c>
      <c r="I511" s="85" t="s">
        <v>149</v>
      </c>
      <c r="J511" s="86" t="str">
        <f t="shared" si="80"/>
        <v>NC</v>
      </c>
      <c r="K511" s="97"/>
      <c r="L511" s="104" t="s">
        <v>149</v>
      </c>
      <c r="M511" s="85" t="s">
        <v>149</v>
      </c>
      <c r="N511" s="86" t="str">
        <f t="shared" si="81"/>
        <v>NC</v>
      </c>
      <c r="O511" s="97"/>
      <c r="P511" s="104" t="s">
        <v>149</v>
      </c>
      <c r="Q511" s="85" t="s">
        <v>149</v>
      </c>
      <c r="R511" s="86" t="str">
        <f t="shared" si="82"/>
        <v>NC</v>
      </c>
      <c r="S511" s="97"/>
      <c r="T511" s="104" t="s">
        <v>149</v>
      </c>
      <c r="U511" s="85" t="s">
        <v>149</v>
      </c>
      <c r="V511" s="86" t="str">
        <f t="shared" si="83"/>
        <v>NC</v>
      </c>
      <c r="W511" s="100"/>
      <c r="X511" s="3"/>
      <c r="Y511" s="3"/>
      <c r="Z511" s="3"/>
      <c r="AA511" s="3"/>
      <c r="AB511" s="3"/>
      <c r="AC511" s="3"/>
      <c r="AD511" s="3"/>
    </row>
    <row r="512" spans="1:30" ht="16">
      <c r="A512" s="81"/>
      <c r="B512" s="330" t="s">
        <v>153</v>
      </c>
      <c r="C512" s="154" t="s">
        <v>154</v>
      </c>
      <c r="D512" s="91" t="s">
        <v>123</v>
      </c>
      <c r="E512" s="85" t="s">
        <v>124</v>
      </c>
      <c r="F512" s="86" t="str">
        <f t="shared" si="79"/>
        <v>NR</v>
      </c>
      <c r="G512" s="93"/>
      <c r="H512" s="91" t="s">
        <v>123</v>
      </c>
      <c r="I512" s="92" t="s">
        <v>124</v>
      </c>
      <c r="J512" s="86" t="str">
        <f t="shared" si="80"/>
        <v>NR</v>
      </c>
      <c r="K512" s="93"/>
      <c r="L512" s="91" t="s">
        <v>123</v>
      </c>
      <c r="M512" s="92" t="s">
        <v>124</v>
      </c>
      <c r="N512" s="86" t="str">
        <f t="shared" si="81"/>
        <v>NR</v>
      </c>
      <c r="O512" s="93"/>
      <c r="P512" s="91" t="s">
        <v>123</v>
      </c>
      <c r="Q512" s="92" t="s">
        <v>124</v>
      </c>
      <c r="R512" s="86" t="str">
        <f t="shared" si="82"/>
        <v>NR</v>
      </c>
      <c r="S512" s="93"/>
      <c r="T512" s="91" t="s">
        <v>123</v>
      </c>
      <c r="U512" s="92" t="s">
        <v>124</v>
      </c>
      <c r="V512" s="86" t="str">
        <f t="shared" si="83"/>
        <v>NR</v>
      </c>
      <c r="W512" s="90"/>
      <c r="X512" s="3"/>
      <c r="Y512" s="3"/>
      <c r="Z512" s="3"/>
      <c r="AA512" s="3"/>
      <c r="AB512" s="3"/>
      <c r="AC512" s="3"/>
      <c r="AD512" s="3"/>
    </row>
    <row r="513" spans="1:30" ht="16">
      <c r="A513" s="81"/>
      <c r="B513" s="221" t="s">
        <v>155</v>
      </c>
      <c r="C513" s="237" t="s">
        <v>156</v>
      </c>
      <c r="D513" s="104" t="s">
        <v>123</v>
      </c>
      <c r="E513" s="85" t="s">
        <v>124</v>
      </c>
      <c r="F513" s="86" t="str">
        <f t="shared" si="79"/>
        <v>NR</v>
      </c>
      <c r="G513" s="97"/>
      <c r="H513" s="104" t="s">
        <v>123</v>
      </c>
      <c r="I513" s="85" t="s">
        <v>124</v>
      </c>
      <c r="J513" s="86" t="str">
        <f t="shared" si="80"/>
        <v>NR</v>
      </c>
      <c r="K513" s="97"/>
      <c r="L513" s="104" t="s">
        <v>123</v>
      </c>
      <c r="M513" s="85" t="s">
        <v>124</v>
      </c>
      <c r="N513" s="86" t="str">
        <f t="shared" si="81"/>
        <v>NR</v>
      </c>
      <c r="O513" s="97"/>
      <c r="P513" s="104" t="s">
        <v>123</v>
      </c>
      <c r="Q513" s="85" t="s">
        <v>124</v>
      </c>
      <c r="R513" s="86" t="str">
        <f t="shared" si="82"/>
        <v>NR</v>
      </c>
      <c r="S513" s="97"/>
      <c r="T513" s="104" t="s">
        <v>123</v>
      </c>
      <c r="U513" s="85" t="s">
        <v>124</v>
      </c>
      <c r="V513" s="86" t="str">
        <f t="shared" si="83"/>
        <v>NR</v>
      </c>
      <c r="W513" s="100"/>
      <c r="X513" s="3"/>
      <c r="Y513" s="3"/>
      <c r="Z513" s="3"/>
      <c r="AA513" s="3"/>
      <c r="AB513" s="3"/>
      <c r="AC513" s="3"/>
      <c r="AD513" s="3"/>
    </row>
    <row r="514" spans="1:30" ht="16">
      <c r="A514" s="81"/>
      <c r="B514" s="330" t="s">
        <v>157</v>
      </c>
      <c r="C514" s="238" t="s">
        <v>266</v>
      </c>
      <c r="D514" s="91" t="s">
        <v>123</v>
      </c>
      <c r="E514" s="92" t="s">
        <v>124</v>
      </c>
      <c r="F514" s="86" t="str">
        <f t="shared" si="79"/>
        <v>NR</v>
      </c>
      <c r="G514" s="93"/>
      <c r="H514" s="91" t="s">
        <v>123</v>
      </c>
      <c r="I514" s="92" t="s">
        <v>124</v>
      </c>
      <c r="J514" s="86" t="str">
        <f t="shared" si="80"/>
        <v>NR</v>
      </c>
      <c r="K514" s="93"/>
      <c r="L514" s="91" t="s">
        <v>123</v>
      </c>
      <c r="M514" s="92" t="s">
        <v>124</v>
      </c>
      <c r="N514" s="86" t="str">
        <f t="shared" si="81"/>
        <v>NR</v>
      </c>
      <c r="O514" s="93"/>
      <c r="P514" s="91" t="s">
        <v>123</v>
      </c>
      <c r="Q514" s="92" t="s">
        <v>124</v>
      </c>
      <c r="R514" s="86" t="str">
        <f t="shared" si="82"/>
        <v>NR</v>
      </c>
      <c r="S514" s="93"/>
      <c r="T514" s="91" t="s">
        <v>123</v>
      </c>
      <c r="U514" s="92" t="s">
        <v>124</v>
      </c>
      <c r="V514" s="86" t="str">
        <f t="shared" si="83"/>
        <v>NR</v>
      </c>
      <c r="W514" s="90"/>
      <c r="X514" s="3"/>
      <c r="Y514" s="3"/>
      <c r="Z514" s="3"/>
      <c r="AA514" s="3"/>
      <c r="AB514" s="3"/>
      <c r="AC514" s="3"/>
      <c r="AD514" s="3"/>
    </row>
    <row r="515" spans="1:30" ht="16">
      <c r="A515" s="81"/>
      <c r="B515" s="95" t="s">
        <v>158</v>
      </c>
      <c r="C515" s="305" t="s">
        <v>152</v>
      </c>
      <c r="D515" s="104" t="s">
        <v>123</v>
      </c>
      <c r="E515" s="85" t="s">
        <v>124</v>
      </c>
      <c r="F515" s="86" t="str">
        <f t="shared" si="79"/>
        <v>NR</v>
      </c>
      <c r="G515" s="157"/>
      <c r="H515" s="104" t="s">
        <v>123</v>
      </c>
      <c r="I515" s="85" t="s">
        <v>124</v>
      </c>
      <c r="J515" s="86" t="str">
        <f t="shared" si="80"/>
        <v>NR</v>
      </c>
      <c r="K515" s="157"/>
      <c r="L515" s="104" t="s">
        <v>123</v>
      </c>
      <c r="M515" s="85" t="s">
        <v>124</v>
      </c>
      <c r="N515" s="86" t="str">
        <f t="shared" si="81"/>
        <v>NR</v>
      </c>
      <c r="O515" s="157"/>
      <c r="P515" s="104" t="s">
        <v>123</v>
      </c>
      <c r="Q515" s="85" t="s">
        <v>124</v>
      </c>
      <c r="R515" s="86" t="str">
        <f t="shared" si="82"/>
        <v>NR</v>
      </c>
      <c r="S515" s="157"/>
      <c r="T515" s="104" t="s">
        <v>123</v>
      </c>
      <c r="U515" s="85" t="s">
        <v>124</v>
      </c>
      <c r="V515" s="86" t="str">
        <f t="shared" si="83"/>
        <v>NR</v>
      </c>
      <c r="W515" s="304"/>
      <c r="X515" s="3"/>
      <c r="Y515" s="3"/>
      <c r="Z515" s="3"/>
      <c r="AA515" s="3"/>
      <c r="AB515" s="3"/>
      <c r="AC515" s="3"/>
      <c r="AD515" s="3"/>
    </row>
    <row r="516" spans="1:30" ht="27.75" customHeight="1">
      <c r="A516" s="115"/>
      <c r="B516" s="546" t="s">
        <v>322</v>
      </c>
      <c r="C516" s="547"/>
      <c r="D516" s="548" t="s">
        <v>160</v>
      </c>
      <c r="E516" s="549"/>
      <c r="F516" s="536"/>
      <c r="G516" s="550"/>
      <c r="H516" s="548" t="s">
        <v>160</v>
      </c>
      <c r="I516" s="549"/>
      <c r="J516" s="536"/>
      <c r="K516" s="550"/>
      <c r="L516" s="548" t="s">
        <v>160</v>
      </c>
      <c r="M516" s="549"/>
      <c r="N516" s="549"/>
      <c r="O516" s="550"/>
      <c r="P516" s="548" t="s">
        <v>160</v>
      </c>
      <c r="Q516" s="549"/>
      <c r="R516" s="549"/>
      <c r="S516" s="550"/>
      <c r="T516" s="548" t="s">
        <v>160</v>
      </c>
      <c r="U516" s="549"/>
      <c r="V516" s="549"/>
      <c r="W516" s="567"/>
      <c r="X516" s="10"/>
      <c r="Y516" s="10"/>
      <c r="Z516" s="10"/>
      <c r="AA516" s="10"/>
      <c r="AB516" s="10"/>
      <c r="AC516" s="10"/>
      <c r="AD516" s="10"/>
    </row>
    <row r="517" spans="1:30"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row>
    <row r="518" spans="1:30" ht="27.75" customHeight="1">
      <c r="A518" s="63"/>
      <c r="B518" s="605" t="s">
        <v>323</v>
      </c>
      <c r="C518" s="606"/>
      <c r="D518" s="606"/>
      <c r="E518" s="606"/>
      <c r="F518" s="606"/>
      <c r="G518" s="542" t="s">
        <v>299</v>
      </c>
      <c r="H518" s="543"/>
      <c r="I518" s="543"/>
      <c r="J518" s="543"/>
      <c r="K518" s="543"/>
      <c r="L518" s="543"/>
      <c r="M518" s="543"/>
      <c r="N518" s="543"/>
      <c r="O518" s="543"/>
      <c r="P518" s="543"/>
      <c r="Q518" s="543"/>
      <c r="R518" s="543"/>
      <c r="S518" s="543"/>
      <c r="T518" s="543"/>
      <c r="U518" s="543"/>
      <c r="V518" s="543"/>
      <c r="W518" s="544"/>
      <c r="X518" s="62"/>
      <c r="Y518" s="62"/>
      <c r="Z518" s="62"/>
      <c r="AA518" s="62"/>
      <c r="AB518" s="62"/>
      <c r="AC518" s="62"/>
      <c r="AD518" s="62"/>
    </row>
    <row r="519" spans="1:30" ht="27.75" customHeight="1">
      <c r="A519" s="64"/>
      <c r="B519" s="553" t="str">
        <f>C544&amp;"-"&amp;C522&amp;"-"&amp;C524&amp;"-"&amp;C527</f>
        <v>IPP du référentiel-au choix-au choix-au choix</v>
      </c>
      <c r="C519" s="554"/>
      <c r="D519" s="65" t="str">
        <f>'Complet - Récapitulatif'!$H$9&amp;""&amp;"  :"</f>
        <v>Logiciel A  :</v>
      </c>
      <c r="E519" s="555" t="str">
        <f>'Complet - Récapitulatif'!$I$9</f>
        <v>Terminal Urgences</v>
      </c>
      <c r="F519" s="526"/>
      <c r="G519" s="527"/>
      <c r="H519" s="66" t="str">
        <f>'Complet - Récapitulatif'!$H$10&amp;""&amp;"  :"</f>
        <v>Logiciel B  :</v>
      </c>
      <c r="I519" s="596" t="str">
        <f>'Complet - Récapitulatif'!$I$10</f>
        <v>Logiciel facturation</v>
      </c>
      <c r="J519" s="526"/>
      <c r="K519" s="527"/>
      <c r="L519" s="67" t="str">
        <f>'Complet - Récapitulatif'!$H$11&amp;""&amp;"  :"</f>
        <v>Logiciel C  :</v>
      </c>
      <c r="M519" s="597" t="str">
        <f>'Complet - Récapitulatif'!$I$11</f>
        <v>Logiciel PMSI</v>
      </c>
      <c r="N519" s="526"/>
      <c r="O519" s="527"/>
      <c r="P519" s="68" t="str">
        <f>'Complet - Récapitulatif'!$H$12&amp;""&amp;"  :"</f>
        <v>Logiciel D  :</v>
      </c>
      <c r="Q519" s="525" t="str">
        <f>'Complet - Récapitulatif'!$I$12</f>
        <v>Logiciel Laboratoire</v>
      </c>
      <c r="R519" s="526"/>
      <c r="S519" s="527"/>
      <c r="T519" s="69" t="str">
        <f>'Complet - Récapitulatif'!$H$13&amp;""&amp;"  :"</f>
        <v>Logiciel E  :</v>
      </c>
      <c r="U519" s="598" t="str">
        <f>'Complet - Récapitulatif'!$I$13</f>
        <v>Logiciel Imagerie</v>
      </c>
      <c r="V519" s="526"/>
      <c r="W519" s="599"/>
      <c r="X519" s="10"/>
      <c r="Y519" s="10"/>
      <c r="Z519" s="10"/>
      <c r="AA519" s="10"/>
      <c r="AB519" s="10"/>
      <c r="AC519" s="10"/>
      <c r="AD519" s="10"/>
    </row>
    <row r="520" spans="1:30" ht="27.75" customHeight="1">
      <c r="A520" s="81"/>
      <c r="B520" s="70" t="s">
        <v>115</v>
      </c>
      <c r="C520" s="71" t="s">
        <v>116</v>
      </c>
      <c r="D520" s="72" t="s">
        <v>117</v>
      </c>
      <c r="E520" s="72" t="s">
        <v>118</v>
      </c>
      <c r="F520" s="73" t="s">
        <v>119</v>
      </c>
      <c r="G520" s="72" t="s">
        <v>120</v>
      </c>
      <c r="H520" s="74" t="s">
        <v>117</v>
      </c>
      <c r="I520" s="74" t="s">
        <v>118</v>
      </c>
      <c r="J520" s="74" t="s">
        <v>119</v>
      </c>
      <c r="K520" s="74" t="s">
        <v>120</v>
      </c>
      <c r="L520" s="75" t="s">
        <v>117</v>
      </c>
      <c r="M520" s="75" t="s">
        <v>118</v>
      </c>
      <c r="N520" s="75" t="s">
        <v>119</v>
      </c>
      <c r="O520" s="75" t="s">
        <v>120</v>
      </c>
      <c r="P520" s="76" t="s">
        <v>117</v>
      </c>
      <c r="Q520" s="77" t="s">
        <v>118</v>
      </c>
      <c r="R520" s="78" t="s">
        <v>119</v>
      </c>
      <c r="S520" s="78" t="s">
        <v>120</v>
      </c>
      <c r="T520" s="79" t="s">
        <v>117</v>
      </c>
      <c r="U520" s="79" t="s">
        <v>118</v>
      </c>
      <c r="V520" s="79" t="s">
        <v>119</v>
      </c>
      <c r="W520" s="80" t="s">
        <v>120</v>
      </c>
      <c r="X520" s="10"/>
      <c r="Y520" s="10"/>
      <c r="Z520" s="10"/>
      <c r="AA520" s="10"/>
      <c r="AB520" s="10"/>
      <c r="AC520" s="10"/>
      <c r="AD520" s="10"/>
    </row>
    <row r="521" spans="1:30" ht="16">
      <c r="A521" s="81"/>
      <c r="B521" s="328" t="s">
        <v>121</v>
      </c>
      <c r="C521" s="152" t="s">
        <v>197</v>
      </c>
      <c r="D521" s="84" t="s">
        <v>123</v>
      </c>
      <c r="E521" s="92" t="s">
        <v>124</v>
      </c>
      <c r="F521" s="86" t="str">
        <f t="shared" ref="F521:F547" si="84">IF(D521="Non Concerné","NC",IF(D521="Non supporté","NS",IF(E521="Non testé","NR",IF(E521="Intégration","OK",IF(E521="Echec","KO","-")))))</f>
        <v>NR</v>
      </c>
      <c r="G521" s="87"/>
      <c r="H521" s="84" t="s">
        <v>123</v>
      </c>
      <c r="I521" s="85" t="s">
        <v>124</v>
      </c>
      <c r="J521" s="86" t="str">
        <f t="shared" ref="J521:J547" si="85">IF(H521="Non Concerné","NC",IF(H521="Non supporté","NS",IF(I521="Non testé","NR",IF(I521="Intégration","OK",IF(I521="Echec","KO","-")))))</f>
        <v>NR</v>
      </c>
      <c r="K521" s="87"/>
      <c r="L521" s="84" t="s">
        <v>123</v>
      </c>
      <c r="M521" s="85" t="s">
        <v>124</v>
      </c>
      <c r="N521" s="86" t="str">
        <f t="shared" ref="N521:N547" si="86">IF(L521="Non Concerné","NC",IF(L521="Non supporté","NS",IF(M521="Non testé","NR",IF(M521="Intégration","OK",IF(M521="Echec","KO","-")))))</f>
        <v>NR</v>
      </c>
      <c r="O521" s="87"/>
      <c r="P521" s="84" t="s">
        <v>123</v>
      </c>
      <c r="Q521" s="85" t="s">
        <v>124</v>
      </c>
      <c r="R521" s="86" t="str">
        <f t="shared" ref="R521:R547" si="87">IF(P521="Non Concerné","NC",IF(P521="Non supporté","NS",IF(Q521="Non testé","NR",IF(Q521="Intégration","OK",IF(Q521="Echec","KO","-")))))</f>
        <v>NR</v>
      </c>
      <c r="S521" s="87"/>
      <c r="T521" s="84" t="s">
        <v>123</v>
      </c>
      <c r="U521" s="85" t="s">
        <v>124</v>
      </c>
      <c r="V521" s="86" t="str">
        <f t="shared" ref="V521:V547" si="88">IF(T521="Non Concerné","NC",IF(T521="Non supporté","NS",IF(U521="Non testé","NR",IF(U521="Intégration","OK",IF(U521="Echec","KO","-")))))</f>
        <v>NR</v>
      </c>
      <c r="W521" s="96"/>
      <c r="X521" s="3"/>
      <c r="Y521" s="3"/>
      <c r="Z521" s="3"/>
      <c r="AA521" s="3"/>
      <c r="AB521" s="3"/>
      <c r="AC521" s="3"/>
      <c r="AD521" s="3"/>
    </row>
    <row r="522" spans="1:30" ht="16">
      <c r="A522" s="81"/>
      <c r="B522" s="330" t="s">
        <v>125</v>
      </c>
      <c r="C522" s="153" t="s">
        <v>126</v>
      </c>
      <c r="D522" s="84" t="s">
        <v>123</v>
      </c>
      <c r="E522" s="85" t="s">
        <v>124</v>
      </c>
      <c r="F522" s="86" t="str">
        <f t="shared" si="84"/>
        <v>NR</v>
      </c>
      <c r="G522" s="93"/>
      <c r="H522" s="91" t="s">
        <v>123</v>
      </c>
      <c r="I522" s="92" t="s">
        <v>124</v>
      </c>
      <c r="J522" s="86" t="str">
        <f t="shared" si="85"/>
        <v>NR</v>
      </c>
      <c r="K522" s="93"/>
      <c r="L522" s="91" t="s">
        <v>123</v>
      </c>
      <c r="M522" s="92" t="s">
        <v>124</v>
      </c>
      <c r="N522" s="86" t="str">
        <f t="shared" si="86"/>
        <v>NR</v>
      </c>
      <c r="O522" s="93"/>
      <c r="P522" s="91" t="s">
        <v>123</v>
      </c>
      <c r="Q522" s="92" t="s">
        <v>124</v>
      </c>
      <c r="R522" s="86" t="str">
        <f t="shared" si="87"/>
        <v>NR</v>
      </c>
      <c r="S522" s="93"/>
      <c r="T522" s="91" t="s">
        <v>123</v>
      </c>
      <c r="U522" s="92" t="s">
        <v>124</v>
      </c>
      <c r="V522" s="86" t="str">
        <f t="shared" si="88"/>
        <v>NR</v>
      </c>
      <c r="W522" s="90"/>
      <c r="X522" s="3"/>
      <c r="Y522" s="3"/>
      <c r="Z522" s="3"/>
      <c r="AA522" s="3"/>
      <c r="AB522" s="3"/>
      <c r="AC522" s="3"/>
      <c r="AD522" s="3"/>
    </row>
    <row r="523" spans="1:30" ht="16">
      <c r="A523" s="81"/>
      <c r="B523" s="221" t="s">
        <v>127</v>
      </c>
      <c r="C523" s="154" t="s">
        <v>126</v>
      </c>
      <c r="D523" s="91" t="s">
        <v>123</v>
      </c>
      <c r="E523" s="92" t="s">
        <v>124</v>
      </c>
      <c r="F523" s="86" t="str">
        <f t="shared" si="84"/>
        <v>NR</v>
      </c>
      <c r="G523" s="97"/>
      <c r="H523" s="84" t="s">
        <v>123</v>
      </c>
      <c r="I523" s="85" t="s">
        <v>124</v>
      </c>
      <c r="J523" s="86" t="str">
        <f t="shared" si="85"/>
        <v>NR</v>
      </c>
      <c r="K523" s="97"/>
      <c r="L523" s="84" t="s">
        <v>123</v>
      </c>
      <c r="M523" s="85" t="s">
        <v>124</v>
      </c>
      <c r="N523" s="86" t="str">
        <f t="shared" si="86"/>
        <v>NR</v>
      </c>
      <c r="O523" s="97"/>
      <c r="P523" s="84" t="s">
        <v>123</v>
      </c>
      <c r="Q523" s="85" t="s">
        <v>124</v>
      </c>
      <c r="R523" s="86" t="str">
        <f t="shared" si="87"/>
        <v>NR</v>
      </c>
      <c r="S523" s="97"/>
      <c r="T523" s="84" t="s">
        <v>123</v>
      </c>
      <c r="U523" s="85" t="s">
        <v>124</v>
      </c>
      <c r="V523" s="86" t="str">
        <f t="shared" si="88"/>
        <v>NR</v>
      </c>
      <c r="W523" s="100"/>
      <c r="X523" s="3"/>
      <c r="Y523" s="3"/>
      <c r="Z523" s="3"/>
      <c r="AA523" s="3"/>
      <c r="AB523" s="3"/>
      <c r="AC523" s="3"/>
      <c r="AD523" s="3"/>
    </row>
    <row r="524" spans="1:30" ht="16">
      <c r="A524" s="81"/>
      <c r="B524" s="330" t="s">
        <v>128</v>
      </c>
      <c r="C524" s="153" t="s">
        <v>126</v>
      </c>
      <c r="D524" s="84" t="s">
        <v>123</v>
      </c>
      <c r="E524" s="85" t="s">
        <v>124</v>
      </c>
      <c r="F524" s="86" t="str">
        <f t="shared" si="84"/>
        <v>NR</v>
      </c>
      <c r="G524" s="93"/>
      <c r="H524" s="91" t="s">
        <v>123</v>
      </c>
      <c r="I524" s="92" t="s">
        <v>124</v>
      </c>
      <c r="J524" s="86" t="str">
        <f t="shared" si="85"/>
        <v>NR</v>
      </c>
      <c r="K524" s="93"/>
      <c r="L524" s="91" t="s">
        <v>123</v>
      </c>
      <c r="M524" s="92" t="s">
        <v>124</v>
      </c>
      <c r="N524" s="86" t="str">
        <f t="shared" si="86"/>
        <v>NR</v>
      </c>
      <c r="O524" s="93"/>
      <c r="P524" s="91" t="s">
        <v>123</v>
      </c>
      <c r="Q524" s="92" t="s">
        <v>124</v>
      </c>
      <c r="R524" s="86" t="str">
        <f t="shared" si="87"/>
        <v>NR</v>
      </c>
      <c r="S524" s="93"/>
      <c r="T524" s="91" t="s">
        <v>123</v>
      </c>
      <c r="U524" s="92" t="s">
        <v>124</v>
      </c>
      <c r="V524" s="86" t="str">
        <f t="shared" si="88"/>
        <v>NR</v>
      </c>
      <c r="W524" s="90"/>
      <c r="X524" s="3"/>
      <c r="Y524" s="3"/>
      <c r="Z524" s="3"/>
      <c r="AA524" s="3"/>
      <c r="AB524" s="3"/>
      <c r="AC524" s="3"/>
      <c r="AD524" s="3"/>
    </row>
    <row r="525" spans="1:30" ht="16">
      <c r="A525" s="81"/>
      <c r="B525" s="221" t="s">
        <v>129</v>
      </c>
      <c r="C525" s="154" t="s">
        <v>126</v>
      </c>
      <c r="D525" s="84" t="s">
        <v>123</v>
      </c>
      <c r="E525" s="92" t="s">
        <v>124</v>
      </c>
      <c r="F525" s="86" t="str">
        <f t="shared" si="84"/>
        <v>NR</v>
      </c>
      <c r="G525" s="97"/>
      <c r="H525" s="84" t="s">
        <v>123</v>
      </c>
      <c r="I525" s="85" t="s">
        <v>124</v>
      </c>
      <c r="J525" s="86" t="str">
        <f t="shared" si="85"/>
        <v>NR</v>
      </c>
      <c r="K525" s="97"/>
      <c r="L525" s="84" t="s">
        <v>123</v>
      </c>
      <c r="M525" s="85" t="s">
        <v>124</v>
      </c>
      <c r="N525" s="86" t="str">
        <f t="shared" si="86"/>
        <v>NR</v>
      </c>
      <c r="O525" s="97"/>
      <c r="P525" s="84" t="s">
        <v>123</v>
      </c>
      <c r="Q525" s="85" t="s">
        <v>124</v>
      </c>
      <c r="R525" s="86" t="str">
        <f t="shared" si="87"/>
        <v>NR</v>
      </c>
      <c r="S525" s="97"/>
      <c r="T525" s="84" t="s">
        <v>123</v>
      </c>
      <c r="U525" s="85" t="s">
        <v>124</v>
      </c>
      <c r="V525" s="86" t="str">
        <f t="shared" si="88"/>
        <v>NR</v>
      </c>
      <c r="W525" s="100"/>
      <c r="X525" s="3"/>
      <c r="Y525" s="3"/>
      <c r="Z525" s="3"/>
      <c r="AA525" s="3"/>
      <c r="AB525" s="3"/>
      <c r="AC525" s="3"/>
      <c r="AD525" s="3"/>
    </row>
    <row r="526" spans="1:30" ht="16">
      <c r="A526" s="81"/>
      <c r="B526" s="330" t="s">
        <v>130</v>
      </c>
      <c r="C526" s="153" t="s">
        <v>126</v>
      </c>
      <c r="D526" s="91" t="s">
        <v>123</v>
      </c>
      <c r="E526" s="85" t="s">
        <v>124</v>
      </c>
      <c r="F526" s="86" t="str">
        <f t="shared" si="84"/>
        <v>NR</v>
      </c>
      <c r="G526" s="93"/>
      <c r="H526" s="91" t="s">
        <v>123</v>
      </c>
      <c r="I526" s="92" t="s">
        <v>124</v>
      </c>
      <c r="J526" s="86" t="str">
        <f t="shared" si="85"/>
        <v>NR</v>
      </c>
      <c r="K526" s="93"/>
      <c r="L526" s="91" t="s">
        <v>123</v>
      </c>
      <c r="M526" s="92" t="s">
        <v>124</v>
      </c>
      <c r="N526" s="86" t="str">
        <f t="shared" si="86"/>
        <v>NR</v>
      </c>
      <c r="O526" s="93"/>
      <c r="P526" s="91" t="s">
        <v>123</v>
      </c>
      <c r="Q526" s="92" t="s">
        <v>124</v>
      </c>
      <c r="R526" s="86" t="str">
        <f t="shared" si="87"/>
        <v>NR</v>
      </c>
      <c r="S526" s="93"/>
      <c r="T526" s="91" t="s">
        <v>123</v>
      </c>
      <c r="U526" s="92" t="s">
        <v>124</v>
      </c>
      <c r="V526" s="86" t="str">
        <f t="shared" si="88"/>
        <v>NR</v>
      </c>
      <c r="W526" s="90"/>
      <c r="X526" s="3"/>
      <c r="Y526" s="3"/>
      <c r="Z526" s="3"/>
      <c r="AA526" s="3"/>
      <c r="AB526" s="3"/>
      <c r="AC526" s="3"/>
      <c r="AD526" s="3"/>
    </row>
    <row r="527" spans="1:30" ht="16">
      <c r="A527" s="81"/>
      <c r="B527" s="221" t="s">
        <v>131</v>
      </c>
      <c r="C527" s="154" t="s">
        <v>126</v>
      </c>
      <c r="D527" s="91" t="s">
        <v>123</v>
      </c>
      <c r="E527" s="92" t="s">
        <v>124</v>
      </c>
      <c r="F527" s="86" t="str">
        <f t="shared" si="84"/>
        <v>NR</v>
      </c>
      <c r="G527" s="97"/>
      <c r="H527" s="84" t="s">
        <v>123</v>
      </c>
      <c r="I527" s="85" t="s">
        <v>124</v>
      </c>
      <c r="J527" s="86" t="str">
        <f t="shared" si="85"/>
        <v>NR</v>
      </c>
      <c r="K527" s="97"/>
      <c r="L527" s="84" t="s">
        <v>123</v>
      </c>
      <c r="M527" s="85" t="s">
        <v>124</v>
      </c>
      <c r="N527" s="86" t="str">
        <f t="shared" si="86"/>
        <v>NR</v>
      </c>
      <c r="O527" s="97"/>
      <c r="P527" s="84" t="s">
        <v>123</v>
      </c>
      <c r="Q527" s="85" t="s">
        <v>124</v>
      </c>
      <c r="R527" s="86" t="str">
        <f t="shared" si="87"/>
        <v>NR</v>
      </c>
      <c r="S527" s="97"/>
      <c r="T527" s="84" t="s">
        <v>123</v>
      </c>
      <c r="U527" s="85" t="s">
        <v>124</v>
      </c>
      <c r="V527" s="86" t="str">
        <f t="shared" si="88"/>
        <v>NR</v>
      </c>
      <c r="W527" s="100"/>
      <c r="X527" s="3"/>
      <c r="Y527" s="3"/>
      <c r="Z527" s="3"/>
      <c r="AA527" s="3"/>
      <c r="AB527" s="3"/>
      <c r="AC527" s="3"/>
      <c r="AD527" s="3"/>
    </row>
    <row r="528" spans="1:30" ht="16">
      <c r="A528" s="81"/>
      <c r="B528" s="330" t="s">
        <v>132</v>
      </c>
      <c r="C528" s="153" t="s">
        <v>198</v>
      </c>
      <c r="D528" s="84" t="s">
        <v>123</v>
      </c>
      <c r="E528" s="85" t="s">
        <v>124</v>
      </c>
      <c r="F528" s="86" t="str">
        <f t="shared" si="84"/>
        <v>NR</v>
      </c>
      <c r="G528" s="93"/>
      <c r="H528" s="91" t="s">
        <v>123</v>
      </c>
      <c r="I528" s="92" t="s">
        <v>124</v>
      </c>
      <c r="J528" s="86" t="str">
        <f t="shared" si="85"/>
        <v>NR</v>
      </c>
      <c r="K528" s="93"/>
      <c r="L528" s="91" t="s">
        <v>123</v>
      </c>
      <c r="M528" s="92" t="s">
        <v>124</v>
      </c>
      <c r="N528" s="86" t="str">
        <f t="shared" si="86"/>
        <v>NR</v>
      </c>
      <c r="O528" s="93"/>
      <c r="P528" s="91" t="s">
        <v>123</v>
      </c>
      <c r="Q528" s="92" t="s">
        <v>124</v>
      </c>
      <c r="R528" s="86" t="str">
        <f t="shared" si="87"/>
        <v>NR</v>
      </c>
      <c r="S528" s="93"/>
      <c r="T528" s="91" t="s">
        <v>123</v>
      </c>
      <c r="U528" s="92" t="s">
        <v>124</v>
      </c>
      <c r="V528" s="86" t="str">
        <f t="shared" si="88"/>
        <v>NR</v>
      </c>
      <c r="W528" s="90"/>
      <c r="X528" s="3"/>
      <c r="Y528" s="3"/>
      <c r="Z528" s="3"/>
      <c r="AA528" s="3"/>
      <c r="AB528" s="3"/>
      <c r="AC528" s="3"/>
      <c r="AD528" s="3"/>
    </row>
    <row r="529" spans="1:30" ht="16">
      <c r="A529" s="81"/>
      <c r="B529" s="221" t="s">
        <v>134</v>
      </c>
      <c r="C529" s="154" t="s">
        <v>126</v>
      </c>
      <c r="D529" s="84" t="s">
        <v>123</v>
      </c>
      <c r="E529" s="92" t="s">
        <v>124</v>
      </c>
      <c r="F529" s="86" t="str">
        <f t="shared" si="84"/>
        <v>NR</v>
      </c>
      <c r="G529" s="97"/>
      <c r="H529" s="84" t="s">
        <v>123</v>
      </c>
      <c r="I529" s="85" t="s">
        <v>124</v>
      </c>
      <c r="J529" s="86" t="str">
        <f t="shared" si="85"/>
        <v>NR</v>
      </c>
      <c r="K529" s="97"/>
      <c r="L529" s="84" t="s">
        <v>123</v>
      </c>
      <c r="M529" s="85" t="s">
        <v>124</v>
      </c>
      <c r="N529" s="86" t="str">
        <f t="shared" si="86"/>
        <v>NR</v>
      </c>
      <c r="O529" s="97"/>
      <c r="P529" s="84" t="s">
        <v>123</v>
      </c>
      <c r="Q529" s="85" t="s">
        <v>124</v>
      </c>
      <c r="R529" s="86" t="str">
        <f t="shared" si="87"/>
        <v>NR</v>
      </c>
      <c r="S529" s="97"/>
      <c r="T529" s="84" t="s">
        <v>123</v>
      </c>
      <c r="U529" s="85" t="s">
        <v>124</v>
      </c>
      <c r="V529" s="86" t="str">
        <f t="shared" si="88"/>
        <v>NR</v>
      </c>
      <c r="W529" s="100"/>
      <c r="X529" s="3"/>
      <c r="Y529" s="3"/>
      <c r="Z529" s="3"/>
      <c r="AA529" s="3"/>
      <c r="AB529" s="3"/>
      <c r="AC529" s="3"/>
      <c r="AD529" s="3"/>
    </row>
    <row r="530" spans="1:30" ht="16">
      <c r="A530" s="81"/>
      <c r="B530" s="330" t="s">
        <v>135</v>
      </c>
      <c r="C530" s="153" t="s">
        <v>126</v>
      </c>
      <c r="D530" s="91" t="s">
        <v>123</v>
      </c>
      <c r="E530" s="85" t="s">
        <v>124</v>
      </c>
      <c r="F530" s="86" t="str">
        <f t="shared" si="84"/>
        <v>NR</v>
      </c>
      <c r="G530" s="93"/>
      <c r="H530" s="91" t="s">
        <v>123</v>
      </c>
      <c r="I530" s="92" t="s">
        <v>124</v>
      </c>
      <c r="J530" s="86" t="str">
        <f t="shared" si="85"/>
        <v>NR</v>
      </c>
      <c r="K530" s="93"/>
      <c r="L530" s="91" t="s">
        <v>123</v>
      </c>
      <c r="M530" s="92" t="s">
        <v>124</v>
      </c>
      <c r="N530" s="86" t="str">
        <f t="shared" si="86"/>
        <v>NR</v>
      </c>
      <c r="O530" s="93"/>
      <c r="P530" s="91" t="s">
        <v>123</v>
      </c>
      <c r="Q530" s="92" t="s">
        <v>124</v>
      </c>
      <c r="R530" s="86" t="str">
        <f t="shared" si="87"/>
        <v>NR</v>
      </c>
      <c r="S530" s="93"/>
      <c r="T530" s="91" t="s">
        <v>123</v>
      </c>
      <c r="U530" s="92" t="s">
        <v>124</v>
      </c>
      <c r="V530" s="86" t="str">
        <f t="shared" si="88"/>
        <v>NR</v>
      </c>
      <c r="W530" s="90"/>
      <c r="X530" s="3"/>
      <c r="Y530" s="3"/>
      <c r="Z530" s="3"/>
      <c r="AA530" s="3"/>
      <c r="AB530" s="3"/>
      <c r="AC530" s="3"/>
      <c r="AD530" s="3"/>
    </row>
    <row r="531" spans="1:30" ht="16">
      <c r="A531" s="81"/>
      <c r="B531" s="221" t="s">
        <v>136</v>
      </c>
      <c r="C531" s="154" t="s">
        <v>126</v>
      </c>
      <c r="D531" s="84" t="s">
        <v>123</v>
      </c>
      <c r="E531" s="92" t="s">
        <v>124</v>
      </c>
      <c r="F531" s="86" t="str">
        <f t="shared" si="84"/>
        <v>NR</v>
      </c>
      <c r="G531" s="97"/>
      <c r="H531" s="84" t="s">
        <v>123</v>
      </c>
      <c r="I531" s="85" t="s">
        <v>124</v>
      </c>
      <c r="J531" s="86" t="str">
        <f t="shared" si="85"/>
        <v>NR</v>
      </c>
      <c r="K531" s="97"/>
      <c r="L531" s="84" t="s">
        <v>123</v>
      </c>
      <c r="M531" s="85" t="s">
        <v>124</v>
      </c>
      <c r="N531" s="86" t="str">
        <f t="shared" si="86"/>
        <v>NR</v>
      </c>
      <c r="O531" s="97"/>
      <c r="P531" s="84" t="s">
        <v>123</v>
      </c>
      <c r="Q531" s="85" t="s">
        <v>124</v>
      </c>
      <c r="R531" s="86" t="str">
        <f t="shared" si="87"/>
        <v>NR</v>
      </c>
      <c r="S531" s="97"/>
      <c r="T531" s="84" t="s">
        <v>123</v>
      </c>
      <c r="U531" s="85" t="s">
        <v>124</v>
      </c>
      <c r="V531" s="86" t="str">
        <f t="shared" si="88"/>
        <v>NR</v>
      </c>
      <c r="W531" s="100"/>
      <c r="X531" s="3"/>
      <c r="Y531" s="3"/>
      <c r="Z531" s="3"/>
      <c r="AA531" s="3"/>
      <c r="AB531" s="3"/>
      <c r="AC531" s="3"/>
      <c r="AD531" s="3"/>
    </row>
    <row r="532" spans="1:30" ht="16">
      <c r="A532" s="81"/>
      <c r="B532" s="330" t="s">
        <v>137</v>
      </c>
      <c r="C532" s="153" t="s">
        <v>126</v>
      </c>
      <c r="D532" s="91" t="s">
        <v>123</v>
      </c>
      <c r="E532" s="85" t="s">
        <v>124</v>
      </c>
      <c r="F532" s="86" t="str">
        <f t="shared" si="84"/>
        <v>NR</v>
      </c>
      <c r="G532" s="93"/>
      <c r="H532" s="91" t="s">
        <v>123</v>
      </c>
      <c r="I532" s="92" t="s">
        <v>124</v>
      </c>
      <c r="J532" s="86" t="str">
        <f t="shared" si="85"/>
        <v>NR</v>
      </c>
      <c r="K532" s="93"/>
      <c r="L532" s="91" t="s">
        <v>123</v>
      </c>
      <c r="M532" s="92" t="s">
        <v>124</v>
      </c>
      <c r="N532" s="86" t="str">
        <f t="shared" si="86"/>
        <v>NR</v>
      </c>
      <c r="O532" s="93"/>
      <c r="P532" s="91" t="s">
        <v>123</v>
      </c>
      <c r="Q532" s="92" t="s">
        <v>124</v>
      </c>
      <c r="R532" s="86" t="str">
        <f t="shared" si="87"/>
        <v>NR</v>
      </c>
      <c r="S532" s="93"/>
      <c r="T532" s="91" t="s">
        <v>123</v>
      </c>
      <c r="U532" s="92" t="s">
        <v>124</v>
      </c>
      <c r="V532" s="86" t="str">
        <f t="shared" si="88"/>
        <v>NR</v>
      </c>
      <c r="W532" s="90"/>
      <c r="X532" s="3"/>
      <c r="Y532" s="3"/>
      <c r="Z532" s="3"/>
      <c r="AA532" s="3"/>
      <c r="AB532" s="3"/>
      <c r="AC532" s="3"/>
      <c r="AD532" s="3"/>
    </row>
    <row r="533" spans="1:30" ht="16">
      <c r="A533" s="81"/>
      <c r="B533" s="221" t="s">
        <v>138</v>
      </c>
      <c r="C533" s="154" t="s">
        <v>126</v>
      </c>
      <c r="D533" s="84" t="s">
        <v>123</v>
      </c>
      <c r="E533" s="92" t="s">
        <v>124</v>
      </c>
      <c r="F533" s="86" t="str">
        <f t="shared" si="84"/>
        <v>NR</v>
      </c>
      <c r="G533" s="97"/>
      <c r="H533" s="84" t="s">
        <v>123</v>
      </c>
      <c r="I533" s="85" t="s">
        <v>124</v>
      </c>
      <c r="J533" s="86" t="str">
        <f t="shared" si="85"/>
        <v>NR</v>
      </c>
      <c r="K533" s="97"/>
      <c r="L533" s="84" t="s">
        <v>123</v>
      </c>
      <c r="M533" s="85" t="s">
        <v>124</v>
      </c>
      <c r="N533" s="86" t="str">
        <f t="shared" si="86"/>
        <v>NR</v>
      </c>
      <c r="O533" s="97"/>
      <c r="P533" s="84" t="s">
        <v>123</v>
      </c>
      <c r="Q533" s="85" t="s">
        <v>124</v>
      </c>
      <c r="R533" s="86" t="str">
        <f t="shared" si="87"/>
        <v>NR</v>
      </c>
      <c r="S533" s="97"/>
      <c r="T533" s="84" t="s">
        <v>123</v>
      </c>
      <c r="U533" s="85" t="s">
        <v>124</v>
      </c>
      <c r="V533" s="86" t="str">
        <f t="shared" si="88"/>
        <v>NR</v>
      </c>
      <c r="W533" s="100"/>
      <c r="X533" s="3"/>
      <c r="Y533" s="3"/>
      <c r="Z533" s="3"/>
      <c r="AA533" s="3"/>
      <c r="AB533" s="3"/>
      <c r="AC533" s="3"/>
      <c r="AD533" s="3"/>
    </row>
    <row r="534" spans="1:30" ht="16">
      <c r="A534" s="81"/>
      <c r="B534" s="330" t="s">
        <v>139</v>
      </c>
      <c r="C534" s="153" t="s">
        <v>126</v>
      </c>
      <c r="D534" s="91" t="s">
        <v>123</v>
      </c>
      <c r="E534" s="85" t="s">
        <v>124</v>
      </c>
      <c r="F534" s="86" t="str">
        <f t="shared" si="84"/>
        <v>NR</v>
      </c>
      <c r="G534" s="93"/>
      <c r="H534" s="91" t="s">
        <v>123</v>
      </c>
      <c r="I534" s="92" t="s">
        <v>124</v>
      </c>
      <c r="J534" s="86" t="str">
        <f t="shared" si="85"/>
        <v>NR</v>
      </c>
      <c r="K534" s="93"/>
      <c r="L534" s="91" t="s">
        <v>123</v>
      </c>
      <c r="M534" s="92" t="s">
        <v>124</v>
      </c>
      <c r="N534" s="86" t="str">
        <f t="shared" si="86"/>
        <v>NR</v>
      </c>
      <c r="O534" s="93"/>
      <c r="P534" s="91" t="s">
        <v>123</v>
      </c>
      <c r="Q534" s="92" t="s">
        <v>124</v>
      </c>
      <c r="R534" s="86" t="str">
        <f t="shared" si="87"/>
        <v>NR</v>
      </c>
      <c r="S534" s="93"/>
      <c r="T534" s="91" t="s">
        <v>123</v>
      </c>
      <c r="U534" s="92" t="s">
        <v>124</v>
      </c>
      <c r="V534" s="86" t="str">
        <f t="shared" si="88"/>
        <v>NR</v>
      </c>
      <c r="W534" s="90"/>
      <c r="X534" s="3"/>
      <c r="Y534" s="3"/>
      <c r="Z534" s="3"/>
      <c r="AA534" s="3"/>
      <c r="AB534" s="3"/>
      <c r="AC534" s="3"/>
      <c r="AD534" s="3"/>
    </row>
    <row r="535" spans="1:30" ht="16">
      <c r="A535" s="81"/>
      <c r="B535" s="221" t="s">
        <v>140</v>
      </c>
      <c r="C535" s="154" t="s">
        <v>126</v>
      </c>
      <c r="D535" s="84" t="s">
        <v>123</v>
      </c>
      <c r="E535" s="92" t="s">
        <v>124</v>
      </c>
      <c r="F535" s="86" t="str">
        <f t="shared" si="84"/>
        <v>NR</v>
      </c>
      <c r="G535" s="97"/>
      <c r="H535" s="84" t="s">
        <v>123</v>
      </c>
      <c r="I535" s="85" t="s">
        <v>124</v>
      </c>
      <c r="J535" s="86" t="str">
        <f t="shared" si="85"/>
        <v>NR</v>
      </c>
      <c r="K535" s="97"/>
      <c r="L535" s="84" t="s">
        <v>123</v>
      </c>
      <c r="M535" s="85" t="s">
        <v>124</v>
      </c>
      <c r="N535" s="86" t="str">
        <f t="shared" si="86"/>
        <v>NR</v>
      </c>
      <c r="O535" s="97"/>
      <c r="P535" s="84" t="s">
        <v>123</v>
      </c>
      <c r="Q535" s="85" t="s">
        <v>124</v>
      </c>
      <c r="R535" s="86" t="str">
        <f t="shared" si="87"/>
        <v>NR</v>
      </c>
      <c r="S535" s="97"/>
      <c r="T535" s="84" t="s">
        <v>123</v>
      </c>
      <c r="U535" s="85" t="s">
        <v>124</v>
      </c>
      <c r="V535" s="86" t="str">
        <f t="shared" si="88"/>
        <v>NR</v>
      </c>
      <c r="W535" s="100"/>
      <c r="X535" s="3"/>
      <c r="Y535" s="3"/>
      <c r="Z535" s="3"/>
      <c r="AA535" s="3"/>
      <c r="AB535" s="3"/>
      <c r="AC535" s="3"/>
      <c r="AD535" s="3"/>
    </row>
    <row r="536" spans="1:30" ht="16">
      <c r="A536" s="81"/>
      <c r="B536" s="330" t="s">
        <v>141</v>
      </c>
      <c r="C536" s="153" t="s">
        <v>126</v>
      </c>
      <c r="D536" s="91" t="s">
        <v>123</v>
      </c>
      <c r="E536" s="85" t="s">
        <v>124</v>
      </c>
      <c r="F536" s="86" t="str">
        <f t="shared" si="84"/>
        <v>NR</v>
      </c>
      <c r="G536" s="93"/>
      <c r="H536" s="91" t="s">
        <v>123</v>
      </c>
      <c r="I536" s="92" t="s">
        <v>124</v>
      </c>
      <c r="J536" s="86" t="str">
        <f t="shared" si="85"/>
        <v>NR</v>
      </c>
      <c r="K536" s="93"/>
      <c r="L536" s="91" t="s">
        <v>123</v>
      </c>
      <c r="M536" s="92" t="s">
        <v>124</v>
      </c>
      <c r="N536" s="86" t="str">
        <f t="shared" si="86"/>
        <v>NR</v>
      </c>
      <c r="O536" s="93"/>
      <c r="P536" s="91" t="s">
        <v>123</v>
      </c>
      <c r="Q536" s="92" t="s">
        <v>124</v>
      </c>
      <c r="R536" s="86" t="str">
        <f t="shared" si="87"/>
        <v>NR</v>
      </c>
      <c r="S536" s="93"/>
      <c r="T536" s="91" t="s">
        <v>123</v>
      </c>
      <c r="U536" s="92" t="s">
        <v>124</v>
      </c>
      <c r="V536" s="86" t="str">
        <f t="shared" si="88"/>
        <v>NR</v>
      </c>
      <c r="W536" s="90"/>
      <c r="X536" s="3"/>
      <c r="Y536" s="3"/>
      <c r="Z536" s="3"/>
      <c r="AA536" s="3"/>
      <c r="AB536" s="3"/>
      <c r="AC536" s="3"/>
      <c r="AD536" s="3"/>
    </row>
    <row r="537" spans="1:30" ht="16">
      <c r="A537" s="81"/>
      <c r="B537" s="221" t="s">
        <v>142</v>
      </c>
      <c r="C537" s="154" t="s">
        <v>126</v>
      </c>
      <c r="D537" s="84" t="s">
        <v>123</v>
      </c>
      <c r="E537" s="92" t="s">
        <v>124</v>
      </c>
      <c r="F537" s="86" t="str">
        <f t="shared" si="84"/>
        <v>NR</v>
      </c>
      <c r="G537" s="97"/>
      <c r="H537" s="84" t="s">
        <v>123</v>
      </c>
      <c r="I537" s="85" t="s">
        <v>124</v>
      </c>
      <c r="J537" s="86" t="str">
        <f t="shared" si="85"/>
        <v>NR</v>
      </c>
      <c r="K537" s="97"/>
      <c r="L537" s="84" t="s">
        <v>123</v>
      </c>
      <c r="M537" s="85" t="s">
        <v>124</v>
      </c>
      <c r="N537" s="86" t="str">
        <f t="shared" si="86"/>
        <v>NR</v>
      </c>
      <c r="O537" s="97"/>
      <c r="P537" s="84" t="s">
        <v>123</v>
      </c>
      <c r="Q537" s="85" t="s">
        <v>124</v>
      </c>
      <c r="R537" s="86" t="str">
        <f t="shared" si="87"/>
        <v>NR</v>
      </c>
      <c r="S537" s="97"/>
      <c r="T537" s="84" t="s">
        <v>123</v>
      </c>
      <c r="U537" s="85" t="s">
        <v>124</v>
      </c>
      <c r="V537" s="86" t="str">
        <f t="shared" si="88"/>
        <v>NR</v>
      </c>
      <c r="W537" s="100"/>
      <c r="X537" s="3"/>
      <c r="Y537" s="3"/>
      <c r="Z537" s="3"/>
      <c r="AA537" s="3"/>
      <c r="AB537" s="3"/>
      <c r="AC537" s="3"/>
      <c r="AD537" s="3"/>
    </row>
    <row r="538" spans="1:30" ht="16">
      <c r="A538" s="81"/>
      <c r="B538" s="330" t="s">
        <v>143</v>
      </c>
      <c r="C538" s="153" t="s">
        <v>126</v>
      </c>
      <c r="D538" s="91" t="s">
        <v>123</v>
      </c>
      <c r="E538" s="85" t="s">
        <v>124</v>
      </c>
      <c r="F538" s="86" t="str">
        <f t="shared" si="84"/>
        <v>NR</v>
      </c>
      <c r="G538" s="93"/>
      <c r="H538" s="91" t="s">
        <v>123</v>
      </c>
      <c r="I538" s="92" t="s">
        <v>124</v>
      </c>
      <c r="J538" s="86" t="str">
        <f t="shared" si="85"/>
        <v>NR</v>
      </c>
      <c r="K538" s="93"/>
      <c r="L538" s="91" t="s">
        <v>123</v>
      </c>
      <c r="M538" s="92" t="s">
        <v>124</v>
      </c>
      <c r="N538" s="86" t="str">
        <f t="shared" si="86"/>
        <v>NR</v>
      </c>
      <c r="O538" s="93"/>
      <c r="P538" s="91" t="s">
        <v>123</v>
      </c>
      <c r="Q538" s="92" t="s">
        <v>124</v>
      </c>
      <c r="R538" s="86" t="str">
        <f t="shared" si="87"/>
        <v>NR</v>
      </c>
      <c r="S538" s="93"/>
      <c r="T538" s="91" t="s">
        <v>123</v>
      </c>
      <c r="U538" s="92" t="s">
        <v>124</v>
      </c>
      <c r="V538" s="86" t="str">
        <f t="shared" si="88"/>
        <v>NR</v>
      </c>
      <c r="W538" s="90"/>
      <c r="X538" s="3"/>
      <c r="Y538" s="3"/>
      <c r="Z538" s="3"/>
      <c r="AA538" s="3"/>
      <c r="AB538" s="3"/>
      <c r="AC538" s="3"/>
      <c r="AD538" s="3"/>
    </row>
    <row r="539" spans="1:30" ht="16">
      <c r="A539" s="81"/>
      <c r="B539" s="221" t="s">
        <v>144</v>
      </c>
      <c r="C539" s="154" t="s">
        <v>126</v>
      </c>
      <c r="D539" s="84" t="s">
        <v>123</v>
      </c>
      <c r="E539" s="92" t="s">
        <v>124</v>
      </c>
      <c r="F539" s="86" t="str">
        <f t="shared" si="84"/>
        <v>NR</v>
      </c>
      <c r="G539" s="97"/>
      <c r="H539" s="84" t="s">
        <v>123</v>
      </c>
      <c r="I539" s="85" t="s">
        <v>124</v>
      </c>
      <c r="J539" s="86" t="str">
        <f t="shared" si="85"/>
        <v>NR</v>
      </c>
      <c r="K539" s="97"/>
      <c r="L539" s="84" t="s">
        <v>123</v>
      </c>
      <c r="M539" s="85" t="s">
        <v>124</v>
      </c>
      <c r="N539" s="86" t="str">
        <f t="shared" si="86"/>
        <v>NR</v>
      </c>
      <c r="O539" s="97"/>
      <c r="P539" s="84" t="s">
        <v>123</v>
      </c>
      <c r="Q539" s="85" t="s">
        <v>124</v>
      </c>
      <c r="R539" s="86" t="str">
        <f t="shared" si="87"/>
        <v>NR</v>
      </c>
      <c r="S539" s="97"/>
      <c r="T539" s="84" t="s">
        <v>123</v>
      </c>
      <c r="U539" s="85" t="s">
        <v>124</v>
      </c>
      <c r="V539" s="86" t="str">
        <f t="shared" si="88"/>
        <v>NR</v>
      </c>
      <c r="W539" s="100"/>
      <c r="X539" s="3"/>
      <c r="Y539" s="3"/>
      <c r="Z539" s="3"/>
      <c r="AA539" s="3"/>
      <c r="AB539" s="3"/>
      <c r="AC539" s="3"/>
      <c r="AD539" s="3"/>
    </row>
    <row r="540" spans="1:30" ht="16">
      <c r="A540" s="81"/>
      <c r="B540" s="330" t="s">
        <v>145</v>
      </c>
      <c r="C540" s="153" t="s">
        <v>126</v>
      </c>
      <c r="D540" s="91" t="s">
        <v>123</v>
      </c>
      <c r="E540" s="85" t="s">
        <v>124</v>
      </c>
      <c r="F540" s="86" t="str">
        <f t="shared" si="84"/>
        <v>NR</v>
      </c>
      <c r="G540" s="90"/>
      <c r="H540" s="91" t="s">
        <v>123</v>
      </c>
      <c r="I540" s="92" t="s">
        <v>124</v>
      </c>
      <c r="J540" s="86" t="str">
        <f t="shared" si="85"/>
        <v>NR</v>
      </c>
      <c r="K540" s="90"/>
      <c r="L540" s="91" t="s">
        <v>123</v>
      </c>
      <c r="M540" s="92" t="s">
        <v>124</v>
      </c>
      <c r="N540" s="86" t="str">
        <f t="shared" si="86"/>
        <v>NR</v>
      </c>
      <c r="O540" s="90"/>
      <c r="P540" s="91" t="s">
        <v>123</v>
      </c>
      <c r="Q540" s="92" t="s">
        <v>124</v>
      </c>
      <c r="R540" s="86" t="str">
        <f t="shared" si="87"/>
        <v>NR</v>
      </c>
      <c r="S540" s="90"/>
      <c r="T540" s="91" t="s">
        <v>123</v>
      </c>
      <c r="U540" s="92" t="s">
        <v>124</v>
      </c>
      <c r="V540" s="86" t="str">
        <f t="shared" si="88"/>
        <v>NR</v>
      </c>
      <c r="W540" s="90"/>
      <c r="X540" s="3"/>
      <c r="Y540" s="3"/>
      <c r="Z540" s="3"/>
      <c r="AA540" s="3"/>
      <c r="AB540" s="3"/>
      <c r="AC540" s="3"/>
      <c r="AD540" s="3"/>
    </row>
    <row r="541" spans="1:30" ht="16">
      <c r="A541" s="81"/>
      <c r="B541" s="221" t="s">
        <v>146</v>
      </c>
      <c r="C541" s="154" t="s">
        <v>126</v>
      </c>
      <c r="D541" s="84" t="s">
        <v>123</v>
      </c>
      <c r="E541" s="92" t="s">
        <v>124</v>
      </c>
      <c r="F541" s="86" t="str">
        <f t="shared" si="84"/>
        <v>NR</v>
      </c>
      <c r="G541" s="100"/>
      <c r="H541" s="84" t="s">
        <v>123</v>
      </c>
      <c r="I541" s="85" t="s">
        <v>124</v>
      </c>
      <c r="J541" s="86" t="str">
        <f t="shared" si="85"/>
        <v>NR</v>
      </c>
      <c r="K541" s="100"/>
      <c r="L541" s="84" t="s">
        <v>123</v>
      </c>
      <c r="M541" s="85" t="s">
        <v>124</v>
      </c>
      <c r="N541" s="86" t="str">
        <f t="shared" si="86"/>
        <v>NR</v>
      </c>
      <c r="O541" s="100"/>
      <c r="P541" s="84" t="s">
        <v>123</v>
      </c>
      <c r="Q541" s="85" t="s">
        <v>124</v>
      </c>
      <c r="R541" s="86" t="str">
        <f t="shared" si="87"/>
        <v>NR</v>
      </c>
      <c r="S541" s="100"/>
      <c r="T541" s="84" t="s">
        <v>123</v>
      </c>
      <c r="U541" s="85" t="s">
        <v>124</v>
      </c>
      <c r="V541" s="86" t="str">
        <f t="shared" si="88"/>
        <v>NR</v>
      </c>
      <c r="W541" s="100"/>
      <c r="X541" s="3"/>
      <c r="Y541" s="3"/>
      <c r="Z541" s="3"/>
      <c r="AA541" s="3"/>
      <c r="AB541" s="3"/>
      <c r="AC541" s="3"/>
      <c r="AD541" s="3"/>
    </row>
    <row r="542" spans="1:30" ht="16">
      <c r="A542" s="81"/>
      <c r="B542" s="330" t="s">
        <v>147</v>
      </c>
      <c r="C542" s="101" t="s">
        <v>148</v>
      </c>
      <c r="D542" s="102" t="s">
        <v>149</v>
      </c>
      <c r="E542" s="103" t="s">
        <v>150</v>
      </c>
      <c r="F542" s="86" t="str">
        <f t="shared" si="84"/>
        <v>NC</v>
      </c>
      <c r="G542" s="93"/>
      <c r="H542" s="102" t="s">
        <v>149</v>
      </c>
      <c r="I542" s="103" t="s">
        <v>150</v>
      </c>
      <c r="J542" s="86" t="str">
        <f t="shared" si="85"/>
        <v>NC</v>
      </c>
      <c r="K542" s="93"/>
      <c r="L542" s="102" t="s">
        <v>149</v>
      </c>
      <c r="M542" s="103" t="s">
        <v>150</v>
      </c>
      <c r="N542" s="86" t="str">
        <f t="shared" si="86"/>
        <v>NC</v>
      </c>
      <c r="O542" s="93"/>
      <c r="P542" s="102" t="s">
        <v>149</v>
      </c>
      <c r="Q542" s="103" t="s">
        <v>150</v>
      </c>
      <c r="R542" s="86" t="str">
        <f t="shared" si="87"/>
        <v>NC</v>
      </c>
      <c r="S542" s="93"/>
      <c r="T542" s="102" t="s">
        <v>149</v>
      </c>
      <c r="U542" s="103" t="s">
        <v>150</v>
      </c>
      <c r="V542" s="86" t="str">
        <f t="shared" si="88"/>
        <v>NC</v>
      </c>
      <c r="W542" s="90"/>
      <c r="X542" s="3"/>
      <c r="Y542" s="3"/>
      <c r="Z542" s="3"/>
      <c r="AA542" s="3"/>
      <c r="AB542" s="3"/>
      <c r="AC542" s="3"/>
      <c r="AD542" s="3"/>
    </row>
    <row r="543" spans="1:30" ht="16">
      <c r="A543" s="81"/>
      <c r="B543" s="221" t="s">
        <v>151</v>
      </c>
      <c r="C543" s="153" t="s">
        <v>152</v>
      </c>
      <c r="D543" s="104" t="s">
        <v>149</v>
      </c>
      <c r="E543" s="85" t="s">
        <v>149</v>
      </c>
      <c r="F543" s="86" t="str">
        <f t="shared" si="84"/>
        <v>NC</v>
      </c>
      <c r="G543" s="97"/>
      <c r="H543" s="104" t="s">
        <v>149</v>
      </c>
      <c r="I543" s="85" t="s">
        <v>149</v>
      </c>
      <c r="J543" s="86" t="str">
        <f t="shared" si="85"/>
        <v>NC</v>
      </c>
      <c r="K543" s="97"/>
      <c r="L543" s="104" t="s">
        <v>149</v>
      </c>
      <c r="M543" s="85" t="s">
        <v>149</v>
      </c>
      <c r="N543" s="86" t="str">
        <f t="shared" si="86"/>
        <v>NC</v>
      </c>
      <c r="O543" s="97"/>
      <c r="P543" s="104" t="s">
        <v>149</v>
      </c>
      <c r="Q543" s="85" t="s">
        <v>149</v>
      </c>
      <c r="R543" s="86" t="str">
        <f t="shared" si="87"/>
        <v>NC</v>
      </c>
      <c r="S543" s="97"/>
      <c r="T543" s="104" t="s">
        <v>149</v>
      </c>
      <c r="U543" s="85" t="s">
        <v>149</v>
      </c>
      <c r="V543" s="86" t="str">
        <f t="shared" si="88"/>
        <v>NC</v>
      </c>
      <c r="W543" s="100"/>
      <c r="X543" s="3"/>
      <c r="Y543" s="3"/>
      <c r="Z543" s="3"/>
      <c r="AA543" s="3"/>
      <c r="AB543" s="3"/>
      <c r="AC543" s="3"/>
      <c r="AD543" s="3"/>
    </row>
    <row r="544" spans="1:30" ht="16">
      <c r="A544" s="81"/>
      <c r="B544" s="330" t="s">
        <v>153</v>
      </c>
      <c r="C544" s="154" t="s">
        <v>154</v>
      </c>
      <c r="D544" s="91" t="s">
        <v>123</v>
      </c>
      <c r="E544" s="85" t="s">
        <v>124</v>
      </c>
      <c r="F544" s="86" t="str">
        <f t="shared" si="84"/>
        <v>NR</v>
      </c>
      <c r="G544" s="93"/>
      <c r="H544" s="91" t="s">
        <v>123</v>
      </c>
      <c r="I544" s="92" t="s">
        <v>124</v>
      </c>
      <c r="J544" s="86" t="str">
        <f t="shared" si="85"/>
        <v>NR</v>
      </c>
      <c r="K544" s="93"/>
      <c r="L544" s="91" t="s">
        <v>123</v>
      </c>
      <c r="M544" s="92" t="s">
        <v>124</v>
      </c>
      <c r="N544" s="86" t="str">
        <f t="shared" si="86"/>
        <v>NR</v>
      </c>
      <c r="O544" s="93"/>
      <c r="P544" s="91" t="s">
        <v>123</v>
      </c>
      <c r="Q544" s="92" t="s">
        <v>124</v>
      </c>
      <c r="R544" s="86" t="str">
        <f t="shared" si="87"/>
        <v>NR</v>
      </c>
      <c r="S544" s="93"/>
      <c r="T544" s="91" t="s">
        <v>123</v>
      </c>
      <c r="U544" s="92" t="s">
        <v>124</v>
      </c>
      <c r="V544" s="86" t="str">
        <f t="shared" si="88"/>
        <v>NR</v>
      </c>
      <c r="W544" s="90"/>
      <c r="X544" s="3"/>
      <c r="Y544" s="3"/>
      <c r="Z544" s="3"/>
      <c r="AA544" s="3"/>
      <c r="AB544" s="3"/>
      <c r="AC544" s="3"/>
      <c r="AD544" s="3"/>
    </row>
    <row r="545" spans="1:30" ht="16">
      <c r="A545" s="81"/>
      <c r="B545" s="221" t="s">
        <v>155</v>
      </c>
      <c r="C545" s="237" t="s">
        <v>156</v>
      </c>
      <c r="D545" s="104" t="s">
        <v>123</v>
      </c>
      <c r="E545" s="85" t="s">
        <v>124</v>
      </c>
      <c r="F545" s="86" t="str">
        <f t="shared" si="84"/>
        <v>NR</v>
      </c>
      <c r="G545" s="97"/>
      <c r="H545" s="104" t="s">
        <v>123</v>
      </c>
      <c r="I545" s="85" t="s">
        <v>124</v>
      </c>
      <c r="J545" s="86" t="str">
        <f t="shared" si="85"/>
        <v>NR</v>
      </c>
      <c r="K545" s="97"/>
      <c r="L545" s="104" t="s">
        <v>123</v>
      </c>
      <c r="M545" s="85" t="s">
        <v>124</v>
      </c>
      <c r="N545" s="86" t="str">
        <f t="shared" si="86"/>
        <v>NR</v>
      </c>
      <c r="O545" s="97"/>
      <c r="P545" s="104" t="s">
        <v>123</v>
      </c>
      <c r="Q545" s="85" t="s">
        <v>124</v>
      </c>
      <c r="R545" s="86" t="str">
        <f t="shared" si="87"/>
        <v>NR</v>
      </c>
      <c r="S545" s="97"/>
      <c r="T545" s="104" t="s">
        <v>123</v>
      </c>
      <c r="U545" s="85" t="s">
        <v>124</v>
      </c>
      <c r="V545" s="86" t="str">
        <f t="shared" si="88"/>
        <v>NR</v>
      </c>
      <c r="W545" s="100"/>
      <c r="X545" s="3"/>
      <c r="Y545" s="3"/>
      <c r="Z545" s="3"/>
      <c r="AA545" s="3"/>
      <c r="AB545" s="3"/>
      <c r="AC545" s="3"/>
      <c r="AD545" s="3"/>
    </row>
    <row r="546" spans="1:30" ht="16">
      <c r="A546" s="81"/>
      <c r="B546" s="330" t="s">
        <v>157</v>
      </c>
      <c r="C546" s="238" t="s">
        <v>73</v>
      </c>
      <c r="D546" s="91" t="s">
        <v>123</v>
      </c>
      <c r="E546" s="92" t="s">
        <v>124</v>
      </c>
      <c r="F546" s="86" t="str">
        <f t="shared" si="84"/>
        <v>NR</v>
      </c>
      <c r="G546" s="93"/>
      <c r="H546" s="91" t="s">
        <v>123</v>
      </c>
      <c r="I546" s="92" t="s">
        <v>124</v>
      </c>
      <c r="J546" s="86" t="str">
        <f t="shared" si="85"/>
        <v>NR</v>
      </c>
      <c r="K546" s="93"/>
      <c r="L546" s="91" t="s">
        <v>123</v>
      </c>
      <c r="M546" s="92" t="s">
        <v>124</v>
      </c>
      <c r="N546" s="86" t="str">
        <f t="shared" si="86"/>
        <v>NR</v>
      </c>
      <c r="O546" s="93"/>
      <c r="P546" s="91" t="s">
        <v>123</v>
      </c>
      <c r="Q546" s="92" t="s">
        <v>124</v>
      </c>
      <c r="R546" s="86" t="str">
        <f t="shared" si="87"/>
        <v>NR</v>
      </c>
      <c r="S546" s="93"/>
      <c r="T546" s="91" t="s">
        <v>123</v>
      </c>
      <c r="U546" s="92" t="s">
        <v>124</v>
      </c>
      <c r="V546" s="86" t="str">
        <f t="shared" si="88"/>
        <v>NR</v>
      </c>
      <c r="W546" s="90"/>
      <c r="X546" s="3"/>
      <c r="Y546" s="3"/>
      <c r="Z546" s="3"/>
      <c r="AA546" s="3"/>
      <c r="AB546" s="3"/>
      <c r="AC546" s="3"/>
      <c r="AD546" s="3"/>
    </row>
    <row r="547" spans="1:30" ht="16">
      <c r="A547" s="81"/>
      <c r="B547" s="95" t="s">
        <v>158</v>
      </c>
      <c r="C547" s="305" t="s">
        <v>152</v>
      </c>
      <c r="D547" s="104" t="s">
        <v>123</v>
      </c>
      <c r="E547" s="85" t="s">
        <v>124</v>
      </c>
      <c r="F547" s="86" t="str">
        <f t="shared" si="84"/>
        <v>NR</v>
      </c>
      <c r="G547" s="157"/>
      <c r="H547" s="104" t="s">
        <v>123</v>
      </c>
      <c r="I547" s="85" t="s">
        <v>124</v>
      </c>
      <c r="J547" s="86" t="str">
        <f t="shared" si="85"/>
        <v>NR</v>
      </c>
      <c r="K547" s="157"/>
      <c r="L547" s="104" t="s">
        <v>123</v>
      </c>
      <c r="M547" s="85" t="s">
        <v>124</v>
      </c>
      <c r="N547" s="86" t="str">
        <f t="shared" si="86"/>
        <v>NR</v>
      </c>
      <c r="O547" s="157"/>
      <c r="P547" s="104" t="s">
        <v>123</v>
      </c>
      <c r="Q547" s="85" t="s">
        <v>124</v>
      </c>
      <c r="R547" s="86" t="str">
        <f t="shared" si="87"/>
        <v>NR</v>
      </c>
      <c r="S547" s="157"/>
      <c r="T547" s="104" t="s">
        <v>123</v>
      </c>
      <c r="U547" s="85" t="s">
        <v>124</v>
      </c>
      <c r="V547" s="86" t="str">
        <f t="shared" si="88"/>
        <v>NR</v>
      </c>
      <c r="W547" s="304"/>
      <c r="X547" s="3"/>
      <c r="Y547" s="3"/>
      <c r="Z547" s="3"/>
      <c r="AA547" s="3"/>
      <c r="AB547" s="3"/>
      <c r="AC547" s="3"/>
      <c r="AD547" s="3"/>
    </row>
    <row r="548" spans="1:30" ht="27.75" customHeight="1">
      <c r="A548" s="207"/>
      <c r="B548" s="546" t="s">
        <v>211</v>
      </c>
      <c r="C548" s="547"/>
      <c r="D548" s="548" t="s">
        <v>160</v>
      </c>
      <c r="E548" s="549"/>
      <c r="F548" s="536"/>
      <c r="G548" s="550"/>
      <c r="H548" s="548" t="s">
        <v>160</v>
      </c>
      <c r="I548" s="549"/>
      <c r="J548" s="536"/>
      <c r="K548" s="550"/>
      <c r="L548" s="548" t="s">
        <v>160</v>
      </c>
      <c r="M548" s="549"/>
      <c r="N548" s="549"/>
      <c r="O548" s="550"/>
      <c r="P548" s="548" t="s">
        <v>160</v>
      </c>
      <c r="Q548" s="549"/>
      <c r="R548" s="549"/>
      <c r="S548" s="550"/>
      <c r="T548" s="548" t="s">
        <v>160</v>
      </c>
      <c r="U548" s="549"/>
      <c r="V548" s="549"/>
      <c r="W548" s="567"/>
      <c r="X548" s="10"/>
      <c r="Y548" s="10"/>
      <c r="Z548" s="10"/>
      <c r="AA548" s="10"/>
      <c r="AB548" s="10"/>
      <c r="AC548" s="10"/>
      <c r="AD548" s="10"/>
    </row>
    <row r="549" spans="1:30"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row>
    <row r="550" spans="1:30" ht="27.75" customHeight="1">
      <c r="A550" s="63"/>
      <c r="B550" s="605" t="s">
        <v>324</v>
      </c>
      <c r="C550" s="606"/>
      <c r="D550" s="606"/>
      <c r="E550" s="606"/>
      <c r="F550" s="606"/>
      <c r="G550" s="542" t="s">
        <v>299</v>
      </c>
      <c r="H550" s="543"/>
      <c r="I550" s="543"/>
      <c r="J550" s="543"/>
      <c r="K550" s="543"/>
      <c r="L550" s="543"/>
      <c r="M550" s="543"/>
      <c r="N550" s="543"/>
      <c r="O550" s="543"/>
      <c r="P550" s="543"/>
      <c r="Q550" s="543"/>
      <c r="R550" s="543"/>
      <c r="S550" s="543"/>
      <c r="T550" s="543"/>
      <c r="U550" s="543"/>
      <c r="V550" s="543"/>
      <c r="W550" s="544"/>
      <c r="X550" s="62"/>
      <c r="Y550" s="62"/>
      <c r="Z550" s="62"/>
      <c r="AA550" s="62"/>
      <c r="AB550" s="62"/>
      <c r="AC550" s="62"/>
      <c r="AD550" s="62"/>
    </row>
    <row r="551" spans="1:30" ht="27.75" customHeight="1">
      <c r="A551" s="64"/>
      <c r="B551" s="553" t="str">
        <f>C576&amp;"-"&amp;C554&amp;"-"&amp;C556&amp;"-"&amp;C559</f>
        <v>IPP du référentiel-au choix-au choix-au choix</v>
      </c>
      <c r="C551" s="554"/>
      <c r="D551" s="65" t="str">
        <f>'Complet - Récapitulatif'!$H$9&amp;""&amp;"  :"</f>
        <v>Logiciel A  :</v>
      </c>
      <c r="E551" s="555" t="str">
        <f>'Complet - Récapitulatif'!$I$9</f>
        <v>Terminal Urgences</v>
      </c>
      <c r="F551" s="526"/>
      <c r="G551" s="527"/>
      <c r="H551" s="66" t="str">
        <f>'Complet - Récapitulatif'!$H$10&amp;""&amp;"  :"</f>
        <v>Logiciel B  :</v>
      </c>
      <c r="I551" s="596" t="str">
        <f>'Complet - Récapitulatif'!$I$10</f>
        <v>Logiciel facturation</v>
      </c>
      <c r="J551" s="526"/>
      <c r="K551" s="527"/>
      <c r="L551" s="67" t="str">
        <f>'Complet - Récapitulatif'!$H$11&amp;""&amp;"  :"</f>
        <v>Logiciel C  :</v>
      </c>
      <c r="M551" s="597" t="str">
        <f>'Complet - Récapitulatif'!$I$11</f>
        <v>Logiciel PMSI</v>
      </c>
      <c r="N551" s="526"/>
      <c r="O551" s="527"/>
      <c r="P551" s="68" t="str">
        <f>'Complet - Récapitulatif'!$H$12&amp;""&amp;"  :"</f>
        <v>Logiciel D  :</v>
      </c>
      <c r="Q551" s="525" t="str">
        <f>'Complet - Récapitulatif'!$I$12</f>
        <v>Logiciel Laboratoire</v>
      </c>
      <c r="R551" s="526"/>
      <c r="S551" s="527"/>
      <c r="T551" s="69" t="str">
        <f>'Complet - Récapitulatif'!$H$13&amp;""&amp;"  :"</f>
        <v>Logiciel E  :</v>
      </c>
      <c r="U551" s="598" t="str">
        <f>'Complet - Récapitulatif'!$I$13</f>
        <v>Logiciel Imagerie</v>
      </c>
      <c r="V551" s="526"/>
      <c r="W551" s="599"/>
      <c r="X551" s="10"/>
      <c r="Y551" s="10"/>
      <c r="Z551" s="10"/>
      <c r="AA551" s="10"/>
      <c r="AB551" s="10"/>
      <c r="AC551" s="10"/>
      <c r="AD551" s="10"/>
    </row>
    <row r="552" spans="1:30" ht="27.75" customHeight="1">
      <c r="A552" s="81"/>
      <c r="B552" s="289" t="s">
        <v>115</v>
      </c>
      <c r="C552" s="290" t="s">
        <v>116</v>
      </c>
      <c r="D552" s="291" t="s">
        <v>117</v>
      </c>
      <c r="E552" s="291" t="s">
        <v>118</v>
      </c>
      <c r="F552" s="292" t="s">
        <v>119</v>
      </c>
      <c r="G552" s="291" t="s">
        <v>120</v>
      </c>
      <c r="H552" s="293" t="s">
        <v>117</v>
      </c>
      <c r="I552" s="293" t="s">
        <v>118</v>
      </c>
      <c r="J552" s="293" t="s">
        <v>119</v>
      </c>
      <c r="K552" s="293" t="s">
        <v>120</v>
      </c>
      <c r="L552" s="294" t="s">
        <v>117</v>
      </c>
      <c r="M552" s="294" t="s">
        <v>118</v>
      </c>
      <c r="N552" s="294" t="s">
        <v>119</v>
      </c>
      <c r="O552" s="294" t="s">
        <v>120</v>
      </c>
      <c r="P552" s="295" t="s">
        <v>117</v>
      </c>
      <c r="Q552" s="296" t="s">
        <v>118</v>
      </c>
      <c r="R552" s="297" t="s">
        <v>119</v>
      </c>
      <c r="S552" s="297" t="s">
        <v>120</v>
      </c>
      <c r="T552" s="298" t="s">
        <v>117</v>
      </c>
      <c r="U552" s="298" t="s">
        <v>118</v>
      </c>
      <c r="V552" s="298" t="s">
        <v>119</v>
      </c>
      <c r="W552" s="299" t="s">
        <v>120</v>
      </c>
      <c r="X552" s="3"/>
      <c r="Y552" s="3"/>
      <c r="Z552" s="3"/>
      <c r="AA552" s="3"/>
      <c r="AB552" s="3"/>
      <c r="AC552" s="3"/>
      <c r="AD552" s="3"/>
    </row>
    <row r="553" spans="1:30" ht="16">
      <c r="A553" s="81"/>
      <c r="B553" s="328" t="s">
        <v>121</v>
      </c>
      <c r="C553" s="152" t="s">
        <v>197</v>
      </c>
      <c r="D553" s="84" t="s">
        <v>123</v>
      </c>
      <c r="E553" s="92" t="s">
        <v>124</v>
      </c>
      <c r="F553" s="86" t="str">
        <f t="shared" ref="F553:F579" si="89">IF(D553="Non Concerné","NC",IF(D553="Non supporté","NS",IF(E553="Non testé","NR",IF(E553="Intégration","OK",IF(E553="Echec","KO","-")))))</f>
        <v>NR</v>
      </c>
      <c r="G553" s="87"/>
      <c r="H553" s="84" t="s">
        <v>123</v>
      </c>
      <c r="I553" s="85" t="s">
        <v>124</v>
      </c>
      <c r="J553" s="86" t="str">
        <f t="shared" ref="J553:J579" si="90">IF(H553="Non Concerné","NC",IF(H553="Non supporté","NS",IF(I553="Non testé","NR",IF(I553="Intégration","OK",IF(I553="Echec","KO","-")))))</f>
        <v>NR</v>
      </c>
      <c r="K553" s="87"/>
      <c r="L553" s="84" t="s">
        <v>123</v>
      </c>
      <c r="M553" s="85" t="s">
        <v>124</v>
      </c>
      <c r="N553" s="86" t="str">
        <f t="shared" ref="N553:N579" si="91">IF(L553="Non Concerné","NC",IF(L553="Non supporté","NS",IF(M553="Non testé","NR",IF(M553="Intégration","OK",IF(M553="Echec","KO","-")))))</f>
        <v>NR</v>
      </c>
      <c r="O553" s="87"/>
      <c r="P553" s="84" t="s">
        <v>123</v>
      </c>
      <c r="Q553" s="85" t="s">
        <v>124</v>
      </c>
      <c r="R553" s="86" t="str">
        <f t="shared" ref="R553:R579" si="92">IF(P553="Non Concerné","NC",IF(P553="Non supporté","NS",IF(Q553="Non testé","NR",IF(Q553="Intégration","OK",IF(Q553="Echec","KO","-")))))</f>
        <v>NR</v>
      </c>
      <c r="S553" s="87"/>
      <c r="T553" s="84" t="s">
        <v>123</v>
      </c>
      <c r="U553" s="85" t="s">
        <v>124</v>
      </c>
      <c r="V553" s="86" t="str">
        <f t="shared" ref="V553:V579" si="93">IF(T553="Non Concerné","NC",IF(T553="Non supporté","NS",IF(U553="Non testé","NR",IF(U553="Intégration","OK",IF(U553="Echec","KO","-")))))</f>
        <v>NR</v>
      </c>
      <c r="W553" s="96"/>
      <c r="X553" s="3"/>
      <c r="Y553" s="3"/>
      <c r="Z553" s="3"/>
      <c r="AA553" s="3"/>
      <c r="AB553" s="3"/>
      <c r="AC553" s="3"/>
      <c r="AD553" s="3"/>
    </row>
    <row r="554" spans="1:30" ht="16">
      <c r="A554" s="81"/>
      <c r="B554" s="330" t="s">
        <v>125</v>
      </c>
      <c r="C554" s="153" t="s">
        <v>126</v>
      </c>
      <c r="D554" s="84" t="s">
        <v>123</v>
      </c>
      <c r="E554" s="85" t="s">
        <v>124</v>
      </c>
      <c r="F554" s="86" t="str">
        <f t="shared" si="89"/>
        <v>NR</v>
      </c>
      <c r="G554" s="93"/>
      <c r="H554" s="91" t="s">
        <v>123</v>
      </c>
      <c r="I554" s="92" t="s">
        <v>124</v>
      </c>
      <c r="J554" s="86" t="str">
        <f t="shared" si="90"/>
        <v>NR</v>
      </c>
      <c r="K554" s="93"/>
      <c r="L554" s="91" t="s">
        <v>123</v>
      </c>
      <c r="M554" s="92" t="s">
        <v>124</v>
      </c>
      <c r="N554" s="86" t="str">
        <f t="shared" si="91"/>
        <v>NR</v>
      </c>
      <c r="O554" s="93"/>
      <c r="P554" s="91" t="s">
        <v>123</v>
      </c>
      <c r="Q554" s="92" t="s">
        <v>124</v>
      </c>
      <c r="R554" s="86" t="str">
        <f t="shared" si="92"/>
        <v>NR</v>
      </c>
      <c r="S554" s="93"/>
      <c r="T554" s="91" t="s">
        <v>123</v>
      </c>
      <c r="U554" s="92" t="s">
        <v>124</v>
      </c>
      <c r="V554" s="86" t="str">
        <f t="shared" si="93"/>
        <v>NR</v>
      </c>
      <c r="W554" s="90"/>
      <c r="X554" s="3"/>
      <c r="Y554" s="3"/>
      <c r="Z554" s="3"/>
      <c r="AA554" s="3"/>
      <c r="AB554" s="3"/>
      <c r="AC554" s="3"/>
      <c r="AD554" s="3"/>
    </row>
    <row r="555" spans="1:30" ht="16">
      <c r="A555" s="81"/>
      <c r="B555" s="221" t="s">
        <v>127</v>
      </c>
      <c r="C555" s="154" t="s">
        <v>126</v>
      </c>
      <c r="D555" s="91" t="s">
        <v>123</v>
      </c>
      <c r="E555" s="92" t="s">
        <v>124</v>
      </c>
      <c r="F555" s="86" t="str">
        <f t="shared" si="89"/>
        <v>NR</v>
      </c>
      <c r="G555" s="97"/>
      <c r="H555" s="84" t="s">
        <v>123</v>
      </c>
      <c r="I555" s="85" t="s">
        <v>124</v>
      </c>
      <c r="J555" s="86" t="str">
        <f t="shared" si="90"/>
        <v>NR</v>
      </c>
      <c r="K555" s="97"/>
      <c r="L555" s="84" t="s">
        <v>123</v>
      </c>
      <c r="M555" s="85" t="s">
        <v>124</v>
      </c>
      <c r="N555" s="86" t="str">
        <f t="shared" si="91"/>
        <v>NR</v>
      </c>
      <c r="O555" s="97"/>
      <c r="P555" s="84" t="s">
        <v>123</v>
      </c>
      <c r="Q555" s="85" t="s">
        <v>124</v>
      </c>
      <c r="R555" s="86" t="str">
        <f t="shared" si="92"/>
        <v>NR</v>
      </c>
      <c r="S555" s="97"/>
      <c r="T555" s="84" t="s">
        <v>123</v>
      </c>
      <c r="U555" s="85" t="s">
        <v>124</v>
      </c>
      <c r="V555" s="86" t="str">
        <f t="shared" si="93"/>
        <v>NR</v>
      </c>
      <c r="W555" s="100"/>
      <c r="X555" s="3"/>
      <c r="Y555" s="3"/>
      <c r="Z555" s="3"/>
      <c r="AA555" s="3"/>
      <c r="AB555" s="3"/>
      <c r="AC555" s="3"/>
      <c r="AD555" s="3"/>
    </row>
    <row r="556" spans="1:30" ht="16">
      <c r="A556" s="81"/>
      <c r="B556" s="330" t="s">
        <v>128</v>
      </c>
      <c r="C556" s="153" t="s">
        <v>126</v>
      </c>
      <c r="D556" s="84" t="s">
        <v>123</v>
      </c>
      <c r="E556" s="85" t="s">
        <v>124</v>
      </c>
      <c r="F556" s="86" t="str">
        <f t="shared" si="89"/>
        <v>NR</v>
      </c>
      <c r="G556" s="93"/>
      <c r="H556" s="91" t="s">
        <v>123</v>
      </c>
      <c r="I556" s="92" t="s">
        <v>124</v>
      </c>
      <c r="J556" s="86" t="str">
        <f t="shared" si="90"/>
        <v>NR</v>
      </c>
      <c r="K556" s="93"/>
      <c r="L556" s="91" t="s">
        <v>123</v>
      </c>
      <c r="M556" s="92" t="s">
        <v>124</v>
      </c>
      <c r="N556" s="86" t="str">
        <f t="shared" si="91"/>
        <v>NR</v>
      </c>
      <c r="O556" s="93"/>
      <c r="P556" s="91" t="s">
        <v>123</v>
      </c>
      <c r="Q556" s="92" t="s">
        <v>124</v>
      </c>
      <c r="R556" s="86" t="str">
        <f t="shared" si="92"/>
        <v>NR</v>
      </c>
      <c r="S556" s="93"/>
      <c r="T556" s="91" t="s">
        <v>123</v>
      </c>
      <c r="U556" s="92" t="s">
        <v>124</v>
      </c>
      <c r="V556" s="86" t="str">
        <f t="shared" si="93"/>
        <v>NR</v>
      </c>
      <c r="W556" s="90"/>
      <c r="X556" s="3"/>
      <c r="Y556" s="3"/>
      <c r="Z556" s="3"/>
      <c r="AA556" s="3"/>
      <c r="AB556" s="3"/>
      <c r="AC556" s="3"/>
      <c r="AD556" s="3"/>
    </row>
    <row r="557" spans="1:30" ht="16">
      <c r="A557" s="81"/>
      <c r="B557" s="221" t="s">
        <v>129</v>
      </c>
      <c r="C557" s="154" t="s">
        <v>126</v>
      </c>
      <c r="D557" s="84" t="s">
        <v>123</v>
      </c>
      <c r="E557" s="92" t="s">
        <v>124</v>
      </c>
      <c r="F557" s="86" t="str">
        <f t="shared" si="89"/>
        <v>NR</v>
      </c>
      <c r="G557" s="97"/>
      <c r="H557" s="84" t="s">
        <v>123</v>
      </c>
      <c r="I557" s="85" t="s">
        <v>124</v>
      </c>
      <c r="J557" s="86" t="str">
        <f t="shared" si="90"/>
        <v>NR</v>
      </c>
      <c r="K557" s="97"/>
      <c r="L557" s="84" t="s">
        <v>123</v>
      </c>
      <c r="M557" s="85" t="s">
        <v>124</v>
      </c>
      <c r="N557" s="86" t="str">
        <f t="shared" si="91"/>
        <v>NR</v>
      </c>
      <c r="O557" s="97"/>
      <c r="P557" s="84" t="s">
        <v>123</v>
      </c>
      <c r="Q557" s="85" t="s">
        <v>124</v>
      </c>
      <c r="R557" s="86" t="str">
        <f t="shared" si="92"/>
        <v>NR</v>
      </c>
      <c r="S557" s="97"/>
      <c r="T557" s="84" t="s">
        <v>123</v>
      </c>
      <c r="U557" s="85" t="s">
        <v>124</v>
      </c>
      <c r="V557" s="86" t="str">
        <f t="shared" si="93"/>
        <v>NR</v>
      </c>
      <c r="W557" s="100"/>
      <c r="X557" s="3"/>
      <c r="Y557" s="3"/>
      <c r="Z557" s="3"/>
      <c r="AA557" s="3"/>
      <c r="AB557" s="3"/>
      <c r="AC557" s="3"/>
      <c r="AD557" s="3"/>
    </row>
    <row r="558" spans="1:30" ht="16">
      <c r="A558" s="81"/>
      <c r="B558" s="330" t="s">
        <v>130</v>
      </c>
      <c r="C558" s="153" t="s">
        <v>126</v>
      </c>
      <c r="D558" s="91" t="s">
        <v>123</v>
      </c>
      <c r="E558" s="85" t="s">
        <v>124</v>
      </c>
      <c r="F558" s="86" t="str">
        <f t="shared" si="89"/>
        <v>NR</v>
      </c>
      <c r="G558" s="93"/>
      <c r="H558" s="91" t="s">
        <v>123</v>
      </c>
      <c r="I558" s="92" t="s">
        <v>124</v>
      </c>
      <c r="J558" s="86" t="str">
        <f t="shared" si="90"/>
        <v>NR</v>
      </c>
      <c r="K558" s="93"/>
      <c r="L558" s="91" t="s">
        <v>123</v>
      </c>
      <c r="M558" s="92" t="s">
        <v>124</v>
      </c>
      <c r="N558" s="86" t="str">
        <f t="shared" si="91"/>
        <v>NR</v>
      </c>
      <c r="O558" s="93"/>
      <c r="P558" s="91" t="s">
        <v>123</v>
      </c>
      <c r="Q558" s="92" t="s">
        <v>124</v>
      </c>
      <c r="R558" s="86" t="str">
        <f t="shared" si="92"/>
        <v>NR</v>
      </c>
      <c r="S558" s="93"/>
      <c r="T558" s="91" t="s">
        <v>123</v>
      </c>
      <c r="U558" s="92" t="s">
        <v>124</v>
      </c>
      <c r="V558" s="86" t="str">
        <f t="shared" si="93"/>
        <v>NR</v>
      </c>
      <c r="W558" s="90"/>
      <c r="X558" s="3"/>
      <c r="Y558" s="3"/>
      <c r="Z558" s="3"/>
      <c r="AA558" s="3"/>
      <c r="AB558" s="3"/>
      <c r="AC558" s="3"/>
      <c r="AD558" s="3"/>
    </row>
    <row r="559" spans="1:30" ht="16">
      <c r="A559" s="81"/>
      <c r="B559" s="221" t="s">
        <v>131</v>
      </c>
      <c r="C559" s="154" t="s">
        <v>126</v>
      </c>
      <c r="D559" s="91" t="s">
        <v>123</v>
      </c>
      <c r="E559" s="92" t="s">
        <v>124</v>
      </c>
      <c r="F559" s="86" t="str">
        <f t="shared" si="89"/>
        <v>NR</v>
      </c>
      <c r="G559" s="97"/>
      <c r="H559" s="84" t="s">
        <v>123</v>
      </c>
      <c r="I559" s="85" t="s">
        <v>124</v>
      </c>
      <c r="J559" s="86" t="str">
        <f t="shared" si="90"/>
        <v>NR</v>
      </c>
      <c r="K559" s="97"/>
      <c r="L559" s="84" t="s">
        <v>123</v>
      </c>
      <c r="M559" s="85" t="s">
        <v>124</v>
      </c>
      <c r="N559" s="86" t="str">
        <f t="shared" si="91"/>
        <v>NR</v>
      </c>
      <c r="O559" s="97"/>
      <c r="P559" s="84" t="s">
        <v>123</v>
      </c>
      <c r="Q559" s="85" t="s">
        <v>124</v>
      </c>
      <c r="R559" s="86" t="str">
        <f t="shared" si="92"/>
        <v>NR</v>
      </c>
      <c r="S559" s="97"/>
      <c r="T559" s="84" t="s">
        <v>123</v>
      </c>
      <c r="U559" s="85" t="s">
        <v>124</v>
      </c>
      <c r="V559" s="86" t="str">
        <f t="shared" si="93"/>
        <v>NR</v>
      </c>
      <c r="W559" s="100"/>
      <c r="X559" s="3"/>
      <c r="Y559" s="3"/>
      <c r="Z559" s="3"/>
      <c r="AA559" s="3"/>
      <c r="AB559" s="3"/>
      <c r="AC559" s="3"/>
      <c r="AD559" s="3"/>
    </row>
    <row r="560" spans="1:30" ht="16">
      <c r="A560" s="81"/>
      <c r="B560" s="330" t="s">
        <v>132</v>
      </c>
      <c r="C560" s="153" t="s">
        <v>198</v>
      </c>
      <c r="D560" s="84" t="s">
        <v>123</v>
      </c>
      <c r="E560" s="85" t="s">
        <v>124</v>
      </c>
      <c r="F560" s="86" t="str">
        <f t="shared" si="89"/>
        <v>NR</v>
      </c>
      <c r="G560" s="93"/>
      <c r="H560" s="91" t="s">
        <v>123</v>
      </c>
      <c r="I560" s="92" t="s">
        <v>124</v>
      </c>
      <c r="J560" s="86" t="str">
        <f t="shared" si="90"/>
        <v>NR</v>
      </c>
      <c r="K560" s="93"/>
      <c r="L560" s="91" t="s">
        <v>123</v>
      </c>
      <c r="M560" s="92" t="s">
        <v>124</v>
      </c>
      <c r="N560" s="86" t="str">
        <f t="shared" si="91"/>
        <v>NR</v>
      </c>
      <c r="O560" s="93"/>
      <c r="P560" s="91" t="s">
        <v>123</v>
      </c>
      <c r="Q560" s="92" t="s">
        <v>124</v>
      </c>
      <c r="R560" s="86" t="str">
        <f t="shared" si="92"/>
        <v>NR</v>
      </c>
      <c r="S560" s="93"/>
      <c r="T560" s="91" t="s">
        <v>123</v>
      </c>
      <c r="U560" s="92" t="s">
        <v>124</v>
      </c>
      <c r="V560" s="86" t="str">
        <f t="shared" si="93"/>
        <v>NR</v>
      </c>
      <c r="W560" s="90"/>
      <c r="X560" s="3"/>
      <c r="Y560" s="3"/>
      <c r="Z560" s="3"/>
      <c r="AA560" s="3"/>
      <c r="AB560" s="3"/>
      <c r="AC560" s="3"/>
      <c r="AD560" s="3"/>
    </row>
    <row r="561" spans="1:30" ht="16">
      <c r="A561" s="81"/>
      <c r="B561" s="221" t="s">
        <v>134</v>
      </c>
      <c r="C561" s="154" t="s">
        <v>126</v>
      </c>
      <c r="D561" s="84" t="s">
        <v>123</v>
      </c>
      <c r="E561" s="92" t="s">
        <v>124</v>
      </c>
      <c r="F561" s="86" t="str">
        <f t="shared" si="89"/>
        <v>NR</v>
      </c>
      <c r="G561" s="97"/>
      <c r="H561" s="84" t="s">
        <v>123</v>
      </c>
      <c r="I561" s="85" t="s">
        <v>124</v>
      </c>
      <c r="J561" s="86" t="str">
        <f t="shared" si="90"/>
        <v>NR</v>
      </c>
      <c r="K561" s="97"/>
      <c r="L561" s="84" t="s">
        <v>123</v>
      </c>
      <c r="M561" s="85" t="s">
        <v>124</v>
      </c>
      <c r="N561" s="86" t="str">
        <f t="shared" si="91"/>
        <v>NR</v>
      </c>
      <c r="O561" s="97"/>
      <c r="P561" s="84" t="s">
        <v>123</v>
      </c>
      <c r="Q561" s="85" t="s">
        <v>124</v>
      </c>
      <c r="R561" s="86" t="str">
        <f t="shared" si="92"/>
        <v>NR</v>
      </c>
      <c r="S561" s="97"/>
      <c r="T561" s="84" t="s">
        <v>123</v>
      </c>
      <c r="U561" s="85" t="s">
        <v>124</v>
      </c>
      <c r="V561" s="86" t="str">
        <f t="shared" si="93"/>
        <v>NR</v>
      </c>
      <c r="W561" s="100"/>
      <c r="X561" s="3"/>
      <c r="Y561" s="3"/>
      <c r="Z561" s="3"/>
      <c r="AA561" s="3"/>
      <c r="AB561" s="3"/>
      <c r="AC561" s="3"/>
      <c r="AD561" s="3"/>
    </row>
    <row r="562" spans="1:30" ht="16">
      <c r="A562" s="81"/>
      <c r="B562" s="330" t="s">
        <v>135</v>
      </c>
      <c r="C562" s="153" t="s">
        <v>126</v>
      </c>
      <c r="D562" s="91" t="s">
        <v>123</v>
      </c>
      <c r="E562" s="85" t="s">
        <v>124</v>
      </c>
      <c r="F562" s="86" t="str">
        <f t="shared" si="89"/>
        <v>NR</v>
      </c>
      <c r="G562" s="93"/>
      <c r="H562" s="91" t="s">
        <v>123</v>
      </c>
      <c r="I562" s="92" t="s">
        <v>124</v>
      </c>
      <c r="J562" s="86" t="str">
        <f t="shared" si="90"/>
        <v>NR</v>
      </c>
      <c r="K562" s="93"/>
      <c r="L562" s="91" t="s">
        <v>123</v>
      </c>
      <c r="M562" s="92" t="s">
        <v>124</v>
      </c>
      <c r="N562" s="86" t="str">
        <f t="shared" si="91"/>
        <v>NR</v>
      </c>
      <c r="O562" s="93"/>
      <c r="P562" s="91" t="s">
        <v>123</v>
      </c>
      <c r="Q562" s="92" t="s">
        <v>124</v>
      </c>
      <c r="R562" s="86" t="str">
        <f t="shared" si="92"/>
        <v>NR</v>
      </c>
      <c r="S562" s="93"/>
      <c r="T562" s="91" t="s">
        <v>123</v>
      </c>
      <c r="U562" s="92" t="s">
        <v>124</v>
      </c>
      <c r="V562" s="86" t="str">
        <f t="shared" si="93"/>
        <v>NR</v>
      </c>
      <c r="W562" s="90"/>
      <c r="X562" s="3"/>
      <c r="Y562" s="3"/>
      <c r="Z562" s="3"/>
      <c r="AA562" s="3"/>
      <c r="AB562" s="3"/>
      <c r="AC562" s="3"/>
      <c r="AD562" s="3"/>
    </row>
    <row r="563" spans="1:30" ht="16">
      <c r="A563" s="81"/>
      <c r="B563" s="221" t="s">
        <v>136</v>
      </c>
      <c r="C563" s="154" t="s">
        <v>126</v>
      </c>
      <c r="D563" s="84" t="s">
        <v>123</v>
      </c>
      <c r="E563" s="92" t="s">
        <v>124</v>
      </c>
      <c r="F563" s="86" t="str">
        <f t="shared" si="89"/>
        <v>NR</v>
      </c>
      <c r="G563" s="97"/>
      <c r="H563" s="84" t="s">
        <v>123</v>
      </c>
      <c r="I563" s="85" t="s">
        <v>124</v>
      </c>
      <c r="J563" s="86" t="str">
        <f t="shared" si="90"/>
        <v>NR</v>
      </c>
      <c r="K563" s="97"/>
      <c r="L563" s="84" t="s">
        <v>123</v>
      </c>
      <c r="M563" s="85" t="s">
        <v>124</v>
      </c>
      <c r="N563" s="86" t="str">
        <f t="shared" si="91"/>
        <v>NR</v>
      </c>
      <c r="O563" s="97"/>
      <c r="P563" s="84" t="s">
        <v>123</v>
      </c>
      <c r="Q563" s="85" t="s">
        <v>124</v>
      </c>
      <c r="R563" s="86" t="str">
        <f t="shared" si="92"/>
        <v>NR</v>
      </c>
      <c r="S563" s="97"/>
      <c r="T563" s="84" t="s">
        <v>123</v>
      </c>
      <c r="U563" s="85" t="s">
        <v>124</v>
      </c>
      <c r="V563" s="86" t="str">
        <f t="shared" si="93"/>
        <v>NR</v>
      </c>
      <c r="W563" s="100"/>
      <c r="X563" s="3"/>
      <c r="Y563" s="3"/>
      <c r="Z563" s="3"/>
      <c r="AA563" s="3"/>
      <c r="AB563" s="3"/>
      <c r="AC563" s="3"/>
      <c r="AD563" s="3"/>
    </row>
    <row r="564" spans="1:30" ht="16">
      <c r="A564" s="81"/>
      <c r="B564" s="330" t="s">
        <v>137</v>
      </c>
      <c r="C564" s="153" t="s">
        <v>126</v>
      </c>
      <c r="D564" s="91" t="s">
        <v>123</v>
      </c>
      <c r="E564" s="85" t="s">
        <v>124</v>
      </c>
      <c r="F564" s="86" t="str">
        <f t="shared" si="89"/>
        <v>NR</v>
      </c>
      <c r="G564" s="93"/>
      <c r="H564" s="91" t="s">
        <v>123</v>
      </c>
      <c r="I564" s="92" t="s">
        <v>124</v>
      </c>
      <c r="J564" s="86" t="str">
        <f t="shared" si="90"/>
        <v>NR</v>
      </c>
      <c r="K564" s="93"/>
      <c r="L564" s="91" t="s">
        <v>123</v>
      </c>
      <c r="M564" s="92" t="s">
        <v>124</v>
      </c>
      <c r="N564" s="86" t="str">
        <f t="shared" si="91"/>
        <v>NR</v>
      </c>
      <c r="O564" s="93"/>
      <c r="P564" s="91" t="s">
        <v>123</v>
      </c>
      <c r="Q564" s="92" t="s">
        <v>124</v>
      </c>
      <c r="R564" s="86" t="str">
        <f t="shared" si="92"/>
        <v>NR</v>
      </c>
      <c r="S564" s="93"/>
      <c r="T564" s="91" t="s">
        <v>123</v>
      </c>
      <c r="U564" s="92" t="s">
        <v>124</v>
      </c>
      <c r="V564" s="86" t="str">
        <f t="shared" si="93"/>
        <v>NR</v>
      </c>
      <c r="W564" s="90"/>
      <c r="X564" s="3"/>
      <c r="Y564" s="3"/>
      <c r="Z564" s="3"/>
      <c r="AA564" s="3"/>
      <c r="AB564" s="3"/>
      <c r="AC564" s="3"/>
      <c r="AD564" s="3"/>
    </row>
    <row r="565" spans="1:30" ht="16">
      <c r="A565" s="81"/>
      <c r="B565" s="221" t="s">
        <v>138</v>
      </c>
      <c r="C565" s="154" t="s">
        <v>126</v>
      </c>
      <c r="D565" s="84" t="s">
        <v>123</v>
      </c>
      <c r="E565" s="92" t="s">
        <v>124</v>
      </c>
      <c r="F565" s="86" t="str">
        <f t="shared" si="89"/>
        <v>NR</v>
      </c>
      <c r="G565" s="97"/>
      <c r="H565" s="84" t="s">
        <v>123</v>
      </c>
      <c r="I565" s="85" t="s">
        <v>124</v>
      </c>
      <c r="J565" s="86" t="str">
        <f t="shared" si="90"/>
        <v>NR</v>
      </c>
      <c r="K565" s="97"/>
      <c r="L565" s="84" t="s">
        <v>123</v>
      </c>
      <c r="M565" s="85" t="s">
        <v>124</v>
      </c>
      <c r="N565" s="86" t="str">
        <f t="shared" si="91"/>
        <v>NR</v>
      </c>
      <c r="O565" s="97"/>
      <c r="P565" s="84" t="s">
        <v>123</v>
      </c>
      <c r="Q565" s="85" t="s">
        <v>124</v>
      </c>
      <c r="R565" s="86" t="str">
        <f t="shared" si="92"/>
        <v>NR</v>
      </c>
      <c r="S565" s="97"/>
      <c r="T565" s="84" t="s">
        <v>123</v>
      </c>
      <c r="U565" s="85" t="s">
        <v>124</v>
      </c>
      <c r="V565" s="86" t="str">
        <f t="shared" si="93"/>
        <v>NR</v>
      </c>
      <c r="W565" s="100"/>
      <c r="X565" s="3"/>
      <c r="Y565" s="3"/>
      <c r="Z565" s="3"/>
      <c r="AA565" s="3"/>
      <c r="AB565" s="3"/>
      <c r="AC565" s="3"/>
      <c r="AD565" s="3"/>
    </row>
    <row r="566" spans="1:30" ht="16">
      <c r="A566" s="81"/>
      <c r="B566" s="330" t="s">
        <v>139</v>
      </c>
      <c r="C566" s="153" t="s">
        <v>126</v>
      </c>
      <c r="D566" s="91" t="s">
        <v>123</v>
      </c>
      <c r="E566" s="85" t="s">
        <v>124</v>
      </c>
      <c r="F566" s="86" t="str">
        <f t="shared" si="89"/>
        <v>NR</v>
      </c>
      <c r="G566" s="93"/>
      <c r="H566" s="91" t="s">
        <v>123</v>
      </c>
      <c r="I566" s="92" t="s">
        <v>124</v>
      </c>
      <c r="J566" s="86" t="str">
        <f t="shared" si="90"/>
        <v>NR</v>
      </c>
      <c r="K566" s="93"/>
      <c r="L566" s="91" t="s">
        <v>123</v>
      </c>
      <c r="M566" s="92" t="s">
        <v>124</v>
      </c>
      <c r="N566" s="86" t="str">
        <f t="shared" si="91"/>
        <v>NR</v>
      </c>
      <c r="O566" s="93"/>
      <c r="P566" s="91" t="s">
        <v>123</v>
      </c>
      <c r="Q566" s="92" t="s">
        <v>124</v>
      </c>
      <c r="R566" s="86" t="str">
        <f t="shared" si="92"/>
        <v>NR</v>
      </c>
      <c r="S566" s="93"/>
      <c r="T566" s="91" t="s">
        <v>123</v>
      </c>
      <c r="U566" s="92" t="s">
        <v>124</v>
      </c>
      <c r="V566" s="86" t="str">
        <f t="shared" si="93"/>
        <v>NR</v>
      </c>
      <c r="W566" s="90"/>
      <c r="X566" s="3"/>
      <c r="Y566" s="3"/>
      <c r="Z566" s="3"/>
      <c r="AA566" s="3"/>
      <c r="AB566" s="3"/>
      <c r="AC566" s="3"/>
      <c r="AD566" s="3"/>
    </row>
    <row r="567" spans="1:30" ht="16">
      <c r="A567" s="81"/>
      <c r="B567" s="221" t="s">
        <v>140</v>
      </c>
      <c r="C567" s="154" t="s">
        <v>126</v>
      </c>
      <c r="D567" s="84" t="s">
        <v>123</v>
      </c>
      <c r="E567" s="92" t="s">
        <v>124</v>
      </c>
      <c r="F567" s="86" t="str">
        <f t="shared" si="89"/>
        <v>NR</v>
      </c>
      <c r="G567" s="97"/>
      <c r="H567" s="84" t="s">
        <v>123</v>
      </c>
      <c r="I567" s="85" t="s">
        <v>124</v>
      </c>
      <c r="J567" s="86" t="str">
        <f t="shared" si="90"/>
        <v>NR</v>
      </c>
      <c r="K567" s="97"/>
      <c r="L567" s="84" t="s">
        <v>123</v>
      </c>
      <c r="M567" s="85" t="s">
        <v>124</v>
      </c>
      <c r="N567" s="86" t="str">
        <f t="shared" si="91"/>
        <v>NR</v>
      </c>
      <c r="O567" s="97"/>
      <c r="P567" s="84" t="s">
        <v>123</v>
      </c>
      <c r="Q567" s="85" t="s">
        <v>124</v>
      </c>
      <c r="R567" s="86" t="str">
        <f t="shared" si="92"/>
        <v>NR</v>
      </c>
      <c r="S567" s="97"/>
      <c r="T567" s="84" t="s">
        <v>123</v>
      </c>
      <c r="U567" s="85" t="s">
        <v>124</v>
      </c>
      <c r="V567" s="86" t="str">
        <f t="shared" si="93"/>
        <v>NR</v>
      </c>
      <c r="W567" s="100"/>
      <c r="X567" s="3"/>
      <c r="Y567" s="3"/>
      <c r="Z567" s="3"/>
      <c r="AA567" s="3"/>
      <c r="AB567" s="3"/>
      <c r="AC567" s="3"/>
      <c r="AD567" s="3"/>
    </row>
    <row r="568" spans="1:30" ht="16">
      <c r="A568" s="81"/>
      <c r="B568" s="330" t="s">
        <v>141</v>
      </c>
      <c r="C568" s="153" t="s">
        <v>126</v>
      </c>
      <c r="D568" s="91" t="s">
        <v>123</v>
      </c>
      <c r="E568" s="85" t="s">
        <v>124</v>
      </c>
      <c r="F568" s="86" t="str">
        <f t="shared" si="89"/>
        <v>NR</v>
      </c>
      <c r="G568" s="93"/>
      <c r="H568" s="91" t="s">
        <v>123</v>
      </c>
      <c r="I568" s="92" t="s">
        <v>124</v>
      </c>
      <c r="J568" s="86" t="str">
        <f t="shared" si="90"/>
        <v>NR</v>
      </c>
      <c r="K568" s="93"/>
      <c r="L568" s="91" t="s">
        <v>123</v>
      </c>
      <c r="M568" s="92" t="s">
        <v>124</v>
      </c>
      <c r="N568" s="86" t="str">
        <f t="shared" si="91"/>
        <v>NR</v>
      </c>
      <c r="O568" s="93"/>
      <c r="P568" s="91" t="s">
        <v>123</v>
      </c>
      <c r="Q568" s="92" t="s">
        <v>124</v>
      </c>
      <c r="R568" s="86" t="str">
        <f t="shared" si="92"/>
        <v>NR</v>
      </c>
      <c r="S568" s="93"/>
      <c r="T568" s="91" t="s">
        <v>123</v>
      </c>
      <c r="U568" s="92" t="s">
        <v>124</v>
      </c>
      <c r="V568" s="86" t="str">
        <f t="shared" si="93"/>
        <v>NR</v>
      </c>
      <c r="W568" s="90"/>
      <c r="X568" s="3"/>
      <c r="Y568" s="3"/>
      <c r="Z568" s="3"/>
      <c r="AA568" s="3"/>
      <c r="AB568" s="3"/>
      <c r="AC568" s="3"/>
      <c r="AD568" s="3"/>
    </row>
    <row r="569" spans="1:30" ht="16">
      <c r="A569" s="81"/>
      <c r="B569" s="221" t="s">
        <v>142</v>
      </c>
      <c r="C569" s="154" t="s">
        <v>126</v>
      </c>
      <c r="D569" s="84" t="s">
        <v>123</v>
      </c>
      <c r="E569" s="92" t="s">
        <v>124</v>
      </c>
      <c r="F569" s="86" t="str">
        <f t="shared" si="89"/>
        <v>NR</v>
      </c>
      <c r="G569" s="97"/>
      <c r="H569" s="84" t="s">
        <v>123</v>
      </c>
      <c r="I569" s="85" t="s">
        <v>124</v>
      </c>
      <c r="J569" s="86" t="str">
        <f t="shared" si="90"/>
        <v>NR</v>
      </c>
      <c r="K569" s="97"/>
      <c r="L569" s="84" t="s">
        <v>123</v>
      </c>
      <c r="M569" s="85" t="s">
        <v>124</v>
      </c>
      <c r="N569" s="86" t="str">
        <f t="shared" si="91"/>
        <v>NR</v>
      </c>
      <c r="O569" s="97"/>
      <c r="P569" s="84" t="s">
        <v>123</v>
      </c>
      <c r="Q569" s="85" t="s">
        <v>124</v>
      </c>
      <c r="R569" s="86" t="str">
        <f t="shared" si="92"/>
        <v>NR</v>
      </c>
      <c r="S569" s="97"/>
      <c r="T569" s="84" t="s">
        <v>123</v>
      </c>
      <c r="U569" s="85" t="s">
        <v>124</v>
      </c>
      <c r="V569" s="86" t="str">
        <f t="shared" si="93"/>
        <v>NR</v>
      </c>
      <c r="W569" s="100"/>
      <c r="X569" s="3"/>
      <c r="Y569" s="3"/>
      <c r="Z569" s="3"/>
      <c r="AA569" s="3"/>
      <c r="AB569" s="3"/>
      <c r="AC569" s="3"/>
      <c r="AD569" s="3"/>
    </row>
    <row r="570" spans="1:30" ht="16">
      <c r="A570" s="81"/>
      <c r="B570" s="330" t="s">
        <v>143</v>
      </c>
      <c r="C570" s="153" t="s">
        <v>126</v>
      </c>
      <c r="D570" s="91" t="s">
        <v>123</v>
      </c>
      <c r="E570" s="85" t="s">
        <v>124</v>
      </c>
      <c r="F570" s="86" t="str">
        <f t="shared" si="89"/>
        <v>NR</v>
      </c>
      <c r="G570" s="93"/>
      <c r="H570" s="91" t="s">
        <v>123</v>
      </c>
      <c r="I570" s="92" t="s">
        <v>124</v>
      </c>
      <c r="J570" s="86" t="str">
        <f t="shared" si="90"/>
        <v>NR</v>
      </c>
      <c r="K570" s="93"/>
      <c r="L570" s="91" t="s">
        <v>123</v>
      </c>
      <c r="M570" s="92" t="s">
        <v>124</v>
      </c>
      <c r="N570" s="86" t="str">
        <f t="shared" si="91"/>
        <v>NR</v>
      </c>
      <c r="O570" s="93"/>
      <c r="P570" s="91" t="s">
        <v>123</v>
      </c>
      <c r="Q570" s="92" t="s">
        <v>124</v>
      </c>
      <c r="R570" s="86" t="str">
        <f t="shared" si="92"/>
        <v>NR</v>
      </c>
      <c r="S570" s="93"/>
      <c r="T570" s="91" t="s">
        <v>123</v>
      </c>
      <c r="U570" s="92" t="s">
        <v>124</v>
      </c>
      <c r="V570" s="86" t="str">
        <f t="shared" si="93"/>
        <v>NR</v>
      </c>
      <c r="W570" s="90"/>
      <c r="X570" s="3"/>
      <c r="Y570" s="3"/>
      <c r="Z570" s="3"/>
      <c r="AA570" s="3"/>
      <c r="AB570" s="3"/>
      <c r="AC570" s="3"/>
      <c r="AD570" s="3"/>
    </row>
    <row r="571" spans="1:30" ht="16">
      <c r="A571" s="81"/>
      <c r="B571" s="221" t="s">
        <v>144</v>
      </c>
      <c r="C571" s="154" t="s">
        <v>126</v>
      </c>
      <c r="D571" s="84" t="s">
        <v>123</v>
      </c>
      <c r="E571" s="92" t="s">
        <v>124</v>
      </c>
      <c r="F571" s="86" t="str">
        <f t="shared" si="89"/>
        <v>NR</v>
      </c>
      <c r="G571" s="97"/>
      <c r="H571" s="84" t="s">
        <v>123</v>
      </c>
      <c r="I571" s="85" t="s">
        <v>124</v>
      </c>
      <c r="J571" s="86" t="str">
        <f t="shared" si="90"/>
        <v>NR</v>
      </c>
      <c r="K571" s="97"/>
      <c r="L571" s="84" t="s">
        <v>123</v>
      </c>
      <c r="M571" s="85" t="s">
        <v>124</v>
      </c>
      <c r="N571" s="86" t="str">
        <f t="shared" si="91"/>
        <v>NR</v>
      </c>
      <c r="O571" s="97"/>
      <c r="P571" s="84" t="s">
        <v>123</v>
      </c>
      <c r="Q571" s="85" t="s">
        <v>124</v>
      </c>
      <c r="R571" s="86" t="str">
        <f t="shared" si="92"/>
        <v>NR</v>
      </c>
      <c r="S571" s="97"/>
      <c r="T571" s="84" t="s">
        <v>123</v>
      </c>
      <c r="U571" s="85" t="s">
        <v>124</v>
      </c>
      <c r="V571" s="86" t="str">
        <f t="shared" si="93"/>
        <v>NR</v>
      </c>
      <c r="W571" s="100"/>
      <c r="X571" s="3"/>
      <c r="Y571" s="3"/>
      <c r="Z571" s="3"/>
      <c r="AA571" s="3"/>
      <c r="AB571" s="3"/>
      <c r="AC571" s="3"/>
      <c r="AD571" s="3"/>
    </row>
    <row r="572" spans="1:30" ht="16">
      <c r="A572" s="81"/>
      <c r="B572" s="330" t="s">
        <v>145</v>
      </c>
      <c r="C572" s="153" t="s">
        <v>126</v>
      </c>
      <c r="D572" s="91" t="s">
        <v>123</v>
      </c>
      <c r="E572" s="85" t="s">
        <v>124</v>
      </c>
      <c r="F572" s="86" t="str">
        <f t="shared" si="89"/>
        <v>NR</v>
      </c>
      <c r="G572" s="90"/>
      <c r="H572" s="91" t="s">
        <v>123</v>
      </c>
      <c r="I572" s="92" t="s">
        <v>124</v>
      </c>
      <c r="J572" s="86" t="str">
        <f t="shared" si="90"/>
        <v>NR</v>
      </c>
      <c r="K572" s="90"/>
      <c r="L572" s="91" t="s">
        <v>123</v>
      </c>
      <c r="M572" s="92" t="s">
        <v>124</v>
      </c>
      <c r="N572" s="86" t="str">
        <f t="shared" si="91"/>
        <v>NR</v>
      </c>
      <c r="O572" s="90"/>
      <c r="P572" s="91" t="s">
        <v>123</v>
      </c>
      <c r="Q572" s="92" t="s">
        <v>124</v>
      </c>
      <c r="R572" s="86" t="str">
        <f t="shared" si="92"/>
        <v>NR</v>
      </c>
      <c r="S572" s="90"/>
      <c r="T572" s="91" t="s">
        <v>123</v>
      </c>
      <c r="U572" s="92" t="s">
        <v>124</v>
      </c>
      <c r="V572" s="86" t="str">
        <f t="shared" si="93"/>
        <v>NR</v>
      </c>
      <c r="W572" s="90"/>
      <c r="X572" s="3"/>
      <c r="Y572" s="3"/>
      <c r="Z572" s="3"/>
      <c r="AA572" s="3"/>
      <c r="AB572" s="3"/>
      <c r="AC572" s="3"/>
      <c r="AD572" s="3"/>
    </row>
    <row r="573" spans="1:30" ht="16">
      <c r="A573" s="81"/>
      <c r="B573" s="221" t="s">
        <v>146</v>
      </c>
      <c r="C573" s="154" t="s">
        <v>126</v>
      </c>
      <c r="D573" s="84" t="s">
        <v>123</v>
      </c>
      <c r="E573" s="92" t="s">
        <v>124</v>
      </c>
      <c r="F573" s="86" t="str">
        <f t="shared" si="89"/>
        <v>NR</v>
      </c>
      <c r="G573" s="100"/>
      <c r="H573" s="84" t="s">
        <v>123</v>
      </c>
      <c r="I573" s="85" t="s">
        <v>124</v>
      </c>
      <c r="J573" s="86" t="str">
        <f t="shared" si="90"/>
        <v>NR</v>
      </c>
      <c r="K573" s="100"/>
      <c r="L573" s="84" t="s">
        <v>123</v>
      </c>
      <c r="M573" s="85" t="s">
        <v>124</v>
      </c>
      <c r="N573" s="86" t="str">
        <f t="shared" si="91"/>
        <v>NR</v>
      </c>
      <c r="O573" s="100"/>
      <c r="P573" s="84" t="s">
        <v>123</v>
      </c>
      <c r="Q573" s="85" t="s">
        <v>124</v>
      </c>
      <c r="R573" s="86" t="str">
        <f t="shared" si="92"/>
        <v>NR</v>
      </c>
      <c r="S573" s="100"/>
      <c r="T573" s="84" t="s">
        <v>123</v>
      </c>
      <c r="U573" s="85" t="s">
        <v>124</v>
      </c>
      <c r="V573" s="86" t="str">
        <f t="shared" si="93"/>
        <v>NR</v>
      </c>
      <c r="W573" s="100"/>
      <c r="X573" s="3"/>
      <c r="Y573" s="3"/>
      <c r="Z573" s="3"/>
      <c r="AA573" s="3"/>
      <c r="AB573" s="3"/>
      <c r="AC573" s="3"/>
      <c r="AD573" s="3"/>
    </row>
    <row r="574" spans="1:30" ht="16">
      <c r="A574" s="81"/>
      <c r="B574" s="330" t="s">
        <v>147</v>
      </c>
      <c r="C574" s="101" t="s">
        <v>148</v>
      </c>
      <c r="D574" s="102" t="s">
        <v>149</v>
      </c>
      <c r="E574" s="103" t="s">
        <v>150</v>
      </c>
      <c r="F574" s="86" t="str">
        <f t="shared" si="89"/>
        <v>NC</v>
      </c>
      <c r="G574" s="93"/>
      <c r="H574" s="102" t="s">
        <v>149</v>
      </c>
      <c r="I574" s="103" t="s">
        <v>150</v>
      </c>
      <c r="J574" s="86" t="str">
        <f t="shared" si="90"/>
        <v>NC</v>
      </c>
      <c r="K574" s="93"/>
      <c r="L574" s="102" t="s">
        <v>149</v>
      </c>
      <c r="M574" s="103" t="s">
        <v>150</v>
      </c>
      <c r="N574" s="86" t="str">
        <f t="shared" si="91"/>
        <v>NC</v>
      </c>
      <c r="O574" s="93"/>
      <c r="P574" s="102" t="s">
        <v>149</v>
      </c>
      <c r="Q574" s="103" t="s">
        <v>150</v>
      </c>
      <c r="R574" s="86" t="str">
        <f t="shared" si="92"/>
        <v>NC</v>
      </c>
      <c r="S574" s="93"/>
      <c r="T574" s="102" t="s">
        <v>149</v>
      </c>
      <c r="U574" s="103" t="s">
        <v>150</v>
      </c>
      <c r="V574" s="86" t="str">
        <f t="shared" si="93"/>
        <v>NC</v>
      </c>
      <c r="W574" s="90"/>
      <c r="X574" s="3"/>
      <c r="Y574" s="3"/>
      <c r="Z574" s="3"/>
      <c r="AA574" s="3"/>
      <c r="AB574" s="3"/>
      <c r="AC574" s="3"/>
      <c r="AD574" s="3"/>
    </row>
    <row r="575" spans="1:30" ht="16">
      <c r="A575" s="81"/>
      <c r="B575" s="221" t="s">
        <v>151</v>
      </c>
      <c r="C575" s="153" t="s">
        <v>152</v>
      </c>
      <c r="D575" s="104" t="s">
        <v>149</v>
      </c>
      <c r="E575" s="85" t="s">
        <v>149</v>
      </c>
      <c r="F575" s="86" t="str">
        <f t="shared" si="89"/>
        <v>NC</v>
      </c>
      <c r="G575" s="97"/>
      <c r="H575" s="104" t="s">
        <v>149</v>
      </c>
      <c r="I575" s="85" t="s">
        <v>149</v>
      </c>
      <c r="J575" s="86" t="str">
        <f t="shared" si="90"/>
        <v>NC</v>
      </c>
      <c r="K575" s="97"/>
      <c r="L575" s="104" t="s">
        <v>149</v>
      </c>
      <c r="M575" s="85" t="s">
        <v>149</v>
      </c>
      <c r="N575" s="86" t="str">
        <f t="shared" si="91"/>
        <v>NC</v>
      </c>
      <c r="O575" s="97"/>
      <c r="P575" s="104" t="s">
        <v>149</v>
      </c>
      <c r="Q575" s="85" t="s">
        <v>149</v>
      </c>
      <c r="R575" s="86" t="str">
        <f t="shared" si="92"/>
        <v>NC</v>
      </c>
      <c r="S575" s="97"/>
      <c r="T575" s="104" t="s">
        <v>149</v>
      </c>
      <c r="U575" s="85" t="s">
        <v>149</v>
      </c>
      <c r="V575" s="86" t="str">
        <f t="shared" si="93"/>
        <v>NC</v>
      </c>
      <c r="W575" s="100"/>
      <c r="X575" s="3"/>
      <c r="Y575" s="3"/>
      <c r="Z575" s="3"/>
      <c r="AA575" s="3"/>
      <c r="AB575" s="3"/>
      <c r="AC575" s="3"/>
      <c r="AD575" s="3"/>
    </row>
    <row r="576" spans="1:30" ht="16">
      <c r="A576" s="81"/>
      <c r="B576" s="330" t="s">
        <v>153</v>
      </c>
      <c r="C576" s="154" t="s">
        <v>154</v>
      </c>
      <c r="D576" s="91" t="s">
        <v>123</v>
      </c>
      <c r="E576" s="85" t="s">
        <v>124</v>
      </c>
      <c r="F576" s="86" t="str">
        <f t="shared" si="89"/>
        <v>NR</v>
      </c>
      <c r="G576" s="93"/>
      <c r="H576" s="91" t="s">
        <v>123</v>
      </c>
      <c r="I576" s="92" t="s">
        <v>124</v>
      </c>
      <c r="J576" s="86" t="str">
        <f t="shared" si="90"/>
        <v>NR</v>
      </c>
      <c r="K576" s="93"/>
      <c r="L576" s="91" t="s">
        <v>123</v>
      </c>
      <c r="M576" s="92" t="s">
        <v>124</v>
      </c>
      <c r="N576" s="86" t="str">
        <f t="shared" si="91"/>
        <v>NR</v>
      </c>
      <c r="O576" s="93"/>
      <c r="P576" s="91" t="s">
        <v>123</v>
      </c>
      <c r="Q576" s="92" t="s">
        <v>124</v>
      </c>
      <c r="R576" s="86" t="str">
        <f t="shared" si="92"/>
        <v>NR</v>
      </c>
      <c r="S576" s="93"/>
      <c r="T576" s="91" t="s">
        <v>123</v>
      </c>
      <c r="U576" s="92" t="s">
        <v>124</v>
      </c>
      <c r="V576" s="86" t="str">
        <f t="shared" si="93"/>
        <v>NR</v>
      </c>
      <c r="W576" s="90"/>
      <c r="X576" s="3"/>
      <c r="Y576" s="3"/>
      <c r="Z576" s="3"/>
      <c r="AA576" s="3"/>
      <c r="AB576" s="3"/>
      <c r="AC576" s="3"/>
      <c r="AD576" s="3"/>
    </row>
    <row r="577" spans="1:30" ht="16">
      <c r="A577" s="81"/>
      <c r="B577" s="221" t="s">
        <v>155</v>
      </c>
      <c r="C577" s="237" t="s">
        <v>67</v>
      </c>
      <c r="D577" s="104" t="s">
        <v>123</v>
      </c>
      <c r="E577" s="85" t="s">
        <v>124</v>
      </c>
      <c r="F577" s="86" t="str">
        <f t="shared" si="89"/>
        <v>NR</v>
      </c>
      <c r="G577" s="97"/>
      <c r="H577" s="104" t="s">
        <v>123</v>
      </c>
      <c r="I577" s="85" t="s">
        <v>124</v>
      </c>
      <c r="J577" s="86" t="str">
        <f t="shared" si="90"/>
        <v>NR</v>
      </c>
      <c r="K577" s="97"/>
      <c r="L577" s="104" t="s">
        <v>123</v>
      </c>
      <c r="M577" s="85" t="s">
        <v>124</v>
      </c>
      <c r="N577" s="86" t="str">
        <f t="shared" si="91"/>
        <v>NR</v>
      </c>
      <c r="O577" s="97"/>
      <c r="P577" s="104" t="s">
        <v>123</v>
      </c>
      <c r="Q577" s="85" t="s">
        <v>124</v>
      </c>
      <c r="R577" s="86" t="str">
        <f t="shared" si="92"/>
        <v>NR</v>
      </c>
      <c r="S577" s="97"/>
      <c r="T577" s="104" t="s">
        <v>123</v>
      </c>
      <c r="U577" s="85" t="s">
        <v>124</v>
      </c>
      <c r="V577" s="86" t="str">
        <f t="shared" si="93"/>
        <v>NR</v>
      </c>
      <c r="W577" s="100"/>
      <c r="X577" s="3"/>
      <c r="Y577" s="3"/>
      <c r="Z577" s="3"/>
      <c r="AA577" s="3"/>
      <c r="AB577" s="3"/>
      <c r="AC577" s="3"/>
      <c r="AD577" s="3"/>
    </row>
    <row r="578" spans="1:30" ht="16">
      <c r="A578" s="81"/>
      <c r="B578" s="330" t="s">
        <v>157</v>
      </c>
      <c r="C578" s="238" t="s">
        <v>73</v>
      </c>
      <c r="D578" s="91" t="s">
        <v>123</v>
      </c>
      <c r="E578" s="92" t="s">
        <v>124</v>
      </c>
      <c r="F578" s="86" t="str">
        <f t="shared" si="89"/>
        <v>NR</v>
      </c>
      <c r="G578" s="93"/>
      <c r="H578" s="91" t="s">
        <v>123</v>
      </c>
      <c r="I578" s="92" t="s">
        <v>124</v>
      </c>
      <c r="J578" s="86" t="str">
        <f t="shared" si="90"/>
        <v>NR</v>
      </c>
      <c r="K578" s="93"/>
      <c r="L578" s="91" t="s">
        <v>123</v>
      </c>
      <c r="M578" s="92" t="s">
        <v>124</v>
      </c>
      <c r="N578" s="86" t="str">
        <f t="shared" si="91"/>
        <v>NR</v>
      </c>
      <c r="O578" s="93"/>
      <c r="P578" s="91" t="s">
        <v>123</v>
      </c>
      <c r="Q578" s="92" t="s">
        <v>124</v>
      </c>
      <c r="R578" s="86" t="str">
        <f t="shared" si="92"/>
        <v>NR</v>
      </c>
      <c r="S578" s="93"/>
      <c r="T578" s="91" t="s">
        <v>123</v>
      </c>
      <c r="U578" s="92" t="s">
        <v>124</v>
      </c>
      <c r="V578" s="86" t="str">
        <f t="shared" si="93"/>
        <v>NR</v>
      </c>
      <c r="W578" s="90"/>
      <c r="X578" s="3"/>
      <c r="Y578" s="3"/>
      <c r="Z578" s="3"/>
      <c r="AA578" s="3"/>
      <c r="AB578" s="3"/>
      <c r="AC578" s="3"/>
      <c r="AD578" s="3"/>
    </row>
    <row r="579" spans="1:30" ht="16">
      <c r="A579" s="81"/>
      <c r="B579" s="95" t="s">
        <v>158</v>
      </c>
      <c r="C579" s="305" t="s">
        <v>152</v>
      </c>
      <c r="D579" s="104" t="s">
        <v>123</v>
      </c>
      <c r="E579" s="85" t="s">
        <v>124</v>
      </c>
      <c r="F579" s="86" t="str">
        <f t="shared" si="89"/>
        <v>NR</v>
      </c>
      <c r="G579" s="157"/>
      <c r="H579" s="104" t="s">
        <v>123</v>
      </c>
      <c r="I579" s="85" t="s">
        <v>124</v>
      </c>
      <c r="J579" s="86" t="str">
        <f t="shared" si="90"/>
        <v>NR</v>
      </c>
      <c r="K579" s="157"/>
      <c r="L579" s="104" t="s">
        <v>123</v>
      </c>
      <c r="M579" s="85" t="s">
        <v>124</v>
      </c>
      <c r="N579" s="86" t="str">
        <f t="shared" si="91"/>
        <v>NR</v>
      </c>
      <c r="O579" s="157"/>
      <c r="P579" s="104" t="s">
        <v>123</v>
      </c>
      <c r="Q579" s="85" t="s">
        <v>124</v>
      </c>
      <c r="R579" s="86" t="str">
        <f t="shared" si="92"/>
        <v>NR</v>
      </c>
      <c r="S579" s="157"/>
      <c r="T579" s="104" t="s">
        <v>123</v>
      </c>
      <c r="U579" s="85" t="s">
        <v>124</v>
      </c>
      <c r="V579" s="86" t="str">
        <f t="shared" si="93"/>
        <v>NR</v>
      </c>
      <c r="W579" s="304"/>
      <c r="X579" s="3"/>
      <c r="Y579" s="3"/>
      <c r="Z579" s="3"/>
      <c r="AA579" s="3"/>
      <c r="AB579" s="3"/>
      <c r="AC579" s="3"/>
      <c r="AD579" s="3"/>
    </row>
    <row r="580" spans="1:30" ht="27.75" customHeight="1">
      <c r="A580" s="207"/>
      <c r="B580" s="546" t="s">
        <v>215</v>
      </c>
      <c r="C580" s="547"/>
      <c r="D580" s="548" t="s">
        <v>160</v>
      </c>
      <c r="E580" s="549"/>
      <c r="F580" s="536"/>
      <c r="G580" s="550"/>
      <c r="H580" s="548" t="s">
        <v>160</v>
      </c>
      <c r="I580" s="549"/>
      <c r="J580" s="536"/>
      <c r="K580" s="550"/>
      <c r="L580" s="548" t="s">
        <v>160</v>
      </c>
      <c r="M580" s="549"/>
      <c r="N580" s="549"/>
      <c r="O580" s="550"/>
      <c r="P580" s="548" t="s">
        <v>160</v>
      </c>
      <c r="Q580" s="549"/>
      <c r="R580" s="549"/>
      <c r="S580" s="550"/>
      <c r="T580" s="548" t="s">
        <v>160</v>
      </c>
      <c r="U580" s="549"/>
      <c r="V580" s="549"/>
      <c r="W580" s="567"/>
      <c r="X580" s="10"/>
      <c r="Y580" s="10"/>
      <c r="Z580" s="10"/>
      <c r="AA580" s="10"/>
      <c r="AB580" s="10"/>
      <c r="AC580" s="10"/>
      <c r="AD580" s="10"/>
    </row>
    <row r="581" spans="1:30"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row>
    <row r="582" spans="1:30" ht="27.75" customHeight="1">
      <c r="A582" s="63"/>
      <c r="B582" s="605" t="s">
        <v>325</v>
      </c>
      <c r="C582" s="606"/>
      <c r="D582" s="606"/>
      <c r="E582" s="606"/>
      <c r="F582" s="606"/>
      <c r="G582" s="542" t="s">
        <v>326</v>
      </c>
      <c r="H582" s="543"/>
      <c r="I582" s="543"/>
      <c r="J582" s="543"/>
      <c r="K582" s="543"/>
      <c r="L582" s="543"/>
      <c r="M582" s="543"/>
      <c r="N582" s="543"/>
      <c r="O582" s="543"/>
      <c r="P582" s="543"/>
      <c r="Q582" s="543"/>
      <c r="R582" s="543"/>
      <c r="S582" s="543"/>
      <c r="T582" s="543"/>
      <c r="U582" s="543"/>
      <c r="V582" s="543"/>
      <c r="W582" s="544"/>
      <c r="X582" s="62"/>
      <c r="Y582" s="62"/>
      <c r="Z582" s="62"/>
      <c r="AA582" s="62"/>
      <c r="AB582" s="62"/>
      <c r="AC582" s="62"/>
      <c r="AD582" s="62"/>
    </row>
    <row r="583" spans="1:30" ht="27.75" customHeight="1">
      <c r="A583" s="64"/>
      <c r="B583" s="553" t="str">
        <f>C608&amp;"-"&amp;C586&amp;"-"&amp;C588&amp;"-"&amp;C591</f>
        <v>IPP du référentiel-Identité réélle-Identité réélle-Identité réélle</v>
      </c>
      <c r="C583" s="554"/>
      <c r="D583" s="65" t="str">
        <f>'Complet - Récapitulatif'!$H$9&amp;""&amp;"  :"</f>
        <v>Logiciel A  :</v>
      </c>
      <c r="E583" s="555" t="str">
        <f>'Complet - Récapitulatif'!$I$9</f>
        <v>Terminal Urgences</v>
      </c>
      <c r="F583" s="526"/>
      <c r="G583" s="527"/>
      <c r="H583" s="66" t="str">
        <f>'Complet - Récapitulatif'!$H$10&amp;""&amp;"  :"</f>
        <v>Logiciel B  :</v>
      </c>
      <c r="I583" s="596" t="str">
        <f>'Complet - Récapitulatif'!$I$10</f>
        <v>Logiciel facturation</v>
      </c>
      <c r="J583" s="526"/>
      <c r="K583" s="527"/>
      <c r="L583" s="67" t="str">
        <f>'Complet - Récapitulatif'!$H$11&amp;""&amp;"  :"</f>
        <v>Logiciel C  :</v>
      </c>
      <c r="M583" s="597" t="str">
        <f>'Complet - Récapitulatif'!$I$11</f>
        <v>Logiciel PMSI</v>
      </c>
      <c r="N583" s="526"/>
      <c r="O583" s="527"/>
      <c r="P583" s="68" t="str">
        <f>'Complet - Récapitulatif'!$H$12&amp;""&amp;"  :"</f>
        <v>Logiciel D  :</v>
      </c>
      <c r="Q583" s="525" t="str">
        <f>'Complet - Récapitulatif'!$I$12</f>
        <v>Logiciel Laboratoire</v>
      </c>
      <c r="R583" s="526"/>
      <c r="S583" s="527"/>
      <c r="T583" s="69" t="str">
        <f>'Complet - Récapitulatif'!$H$13&amp;""&amp;"  :"</f>
        <v>Logiciel E  :</v>
      </c>
      <c r="U583" s="598" t="str">
        <f>'Complet - Récapitulatif'!$I$13</f>
        <v>Logiciel Imagerie</v>
      </c>
      <c r="V583" s="526"/>
      <c r="W583" s="599"/>
      <c r="X583" s="10"/>
      <c r="Y583" s="10"/>
      <c r="Z583" s="10"/>
      <c r="AA583" s="10"/>
      <c r="AB583" s="10"/>
      <c r="AC583" s="10"/>
      <c r="AD583" s="10"/>
    </row>
    <row r="584" spans="1:30" ht="27.75" customHeight="1">
      <c r="A584" s="81"/>
      <c r="B584" s="289" t="s">
        <v>115</v>
      </c>
      <c r="C584" s="290" t="s">
        <v>116</v>
      </c>
      <c r="D584" s="291" t="s">
        <v>117</v>
      </c>
      <c r="E584" s="291" t="s">
        <v>118</v>
      </c>
      <c r="F584" s="292" t="s">
        <v>119</v>
      </c>
      <c r="G584" s="291" t="s">
        <v>120</v>
      </c>
      <c r="H584" s="293" t="s">
        <v>117</v>
      </c>
      <c r="I584" s="293" t="s">
        <v>118</v>
      </c>
      <c r="J584" s="293" t="s">
        <v>119</v>
      </c>
      <c r="K584" s="293" t="s">
        <v>120</v>
      </c>
      <c r="L584" s="294" t="s">
        <v>117</v>
      </c>
      <c r="M584" s="294" t="s">
        <v>118</v>
      </c>
      <c r="N584" s="294" t="s">
        <v>119</v>
      </c>
      <c r="O584" s="294" t="s">
        <v>120</v>
      </c>
      <c r="P584" s="295" t="s">
        <v>117</v>
      </c>
      <c r="Q584" s="296" t="s">
        <v>118</v>
      </c>
      <c r="R584" s="297" t="s">
        <v>119</v>
      </c>
      <c r="S584" s="297" t="s">
        <v>120</v>
      </c>
      <c r="T584" s="298" t="s">
        <v>117</v>
      </c>
      <c r="U584" s="298" t="s">
        <v>118</v>
      </c>
      <c r="V584" s="298" t="s">
        <v>119</v>
      </c>
      <c r="W584" s="299" t="s">
        <v>120</v>
      </c>
      <c r="X584" s="3"/>
      <c r="Y584" s="3"/>
      <c r="Z584" s="3"/>
      <c r="AA584" s="3"/>
      <c r="AB584" s="3"/>
      <c r="AC584" s="3"/>
      <c r="AD584" s="3"/>
    </row>
    <row r="585" spans="1:30" ht="16">
      <c r="A585" s="81"/>
      <c r="B585" s="328" t="s">
        <v>121</v>
      </c>
      <c r="C585" s="152" t="s">
        <v>197</v>
      </c>
      <c r="D585" s="84" t="s">
        <v>123</v>
      </c>
      <c r="E585" s="92" t="s">
        <v>124</v>
      </c>
      <c r="F585" s="86" t="str">
        <f t="shared" ref="F585:F611" si="94">IF(D585="Non Concerné","NC",IF(D585="Non supporté","NS",IF(E585="Non testé","NR",IF(E585="Intégration","OK",IF(E585="Echec","KO","-")))))</f>
        <v>NR</v>
      </c>
      <c r="G585" s="87"/>
      <c r="H585" s="84" t="s">
        <v>123</v>
      </c>
      <c r="I585" s="85" t="s">
        <v>124</v>
      </c>
      <c r="J585" s="86" t="str">
        <f t="shared" ref="J585:J611" si="95">IF(H585="Non Concerné","NC",IF(H585="Non supporté","NS",IF(I585="Non testé","NR",IF(I585="Intégration","OK",IF(I585="Echec","KO","-")))))</f>
        <v>NR</v>
      </c>
      <c r="K585" s="87"/>
      <c r="L585" s="84" t="s">
        <v>123</v>
      </c>
      <c r="M585" s="85" t="s">
        <v>124</v>
      </c>
      <c r="N585" s="86" t="str">
        <f t="shared" ref="N585:N611" si="96">IF(L585="Non Concerné","NC",IF(L585="Non supporté","NS",IF(M585="Non testé","NR",IF(M585="Intégration","OK",IF(M585="Echec","KO","-")))))</f>
        <v>NR</v>
      </c>
      <c r="O585" s="87"/>
      <c r="P585" s="84" t="s">
        <v>123</v>
      </c>
      <c r="Q585" s="85" t="s">
        <v>124</v>
      </c>
      <c r="R585" s="86" t="str">
        <f t="shared" ref="R585:R611" si="97">IF(P585="Non Concerné","NC",IF(P585="Non supporté","NS",IF(Q585="Non testé","NR",IF(Q585="Intégration","OK",IF(Q585="Echec","KO","-")))))</f>
        <v>NR</v>
      </c>
      <c r="S585" s="87"/>
      <c r="T585" s="84" t="s">
        <v>123</v>
      </c>
      <c r="U585" s="85" t="s">
        <v>124</v>
      </c>
      <c r="V585" s="86" t="str">
        <f t="shared" ref="V585:V611" si="98">IF(T585="Non Concerné","NC",IF(T585="Non supporté","NS",IF(U585="Non testé","NR",IF(U585="Intégration","OK",IF(U585="Echec","KO","-")))))</f>
        <v>NR</v>
      </c>
      <c r="W585" s="300"/>
      <c r="X585" s="3"/>
      <c r="Y585" s="3"/>
      <c r="Z585" s="3"/>
      <c r="AA585" s="3"/>
      <c r="AB585" s="3"/>
      <c r="AC585" s="3"/>
      <c r="AD585" s="3"/>
    </row>
    <row r="586" spans="1:30" ht="16">
      <c r="A586" s="81"/>
      <c r="B586" s="330" t="s">
        <v>125</v>
      </c>
      <c r="C586" s="153" t="s">
        <v>180</v>
      </c>
      <c r="D586" s="84" t="s">
        <v>123</v>
      </c>
      <c r="E586" s="85" t="s">
        <v>124</v>
      </c>
      <c r="F586" s="86" t="str">
        <f t="shared" si="94"/>
        <v>NR</v>
      </c>
      <c r="G586" s="93"/>
      <c r="H586" s="91" t="s">
        <v>123</v>
      </c>
      <c r="I586" s="92" t="s">
        <v>124</v>
      </c>
      <c r="J586" s="86" t="str">
        <f t="shared" si="95"/>
        <v>NR</v>
      </c>
      <c r="K586" s="93"/>
      <c r="L586" s="91" t="s">
        <v>123</v>
      </c>
      <c r="M586" s="92" t="s">
        <v>124</v>
      </c>
      <c r="N586" s="86" t="str">
        <f t="shared" si="96"/>
        <v>NR</v>
      </c>
      <c r="O586" s="93"/>
      <c r="P586" s="91" t="s">
        <v>123</v>
      </c>
      <c r="Q586" s="92" t="s">
        <v>124</v>
      </c>
      <c r="R586" s="86" t="str">
        <f t="shared" si="97"/>
        <v>NR</v>
      </c>
      <c r="S586" s="93"/>
      <c r="T586" s="91" t="s">
        <v>123</v>
      </c>
      <c r="U586" s="92" t="s">
        <v>124</v>
      </c>
      <c r="V586" s="86" t="str">
        <f t="shared" si="98"/>
        <v>NR</v>
      </c>
      <c r="W586" s="301"/>
      <c r="X586" s="3"/>
      <c r="Y586" s="3"/>
      <c r="Z586" s="3"/>
      <c r="AA586" s="3"/>
      <c r="AB586" s="3"/>
      <c r="AC586" s="3"/>
      <c r="AD586" s="3"/>
    </row>
    <row r="587" spans="1:30" ht="16">
      <c r="A587" s="81"/>
      <c r="B587" s="221" t="s">
        <v>127</v>
      </c>
      <c r="C587" s="153" t="s">
        <v>180</v>
      </c>
      <c r="D587" s="91" t="s">
        <v>123</v>
      </c>
      <c r="E587" s="92" t="s">
        <v>124</v>
      </c>
      <c r="F587" s="86" t="str">
        <f t="shared" si="94"/>
        <v>NR</v>
      </c>
      <c r="G587" s="97"/>
      <c r="H587" s="84" t="s">
        <v>123</v>
      </c>
      <c r="I587" s="85" t="s">
        <v>124</v>
      </c>
      <c r="J587" s="86" t="str">
        <f t="shared" si="95"/>
        <v>NR</v>
      </c>
      <c r="K587" s="97"/>
      <c r="L587" s="84" t="s">
        <v>123</v>
      </c>
      <c r="M587" s="85" t="s">
        <v>124</v>
      </c>
      <c r="N587" s="86" t="str">
        <f t="shared" si="96"/>
        <v>NR</v>
      </c>
      <c r="O587" s="97"/>
      <c r="P587" s="84" t="s">
        <v>123</v>
      </c>
      <c r="Q587" s="85" t="s">
        <v>124</v>
      </c>
      <c r="R587" s="86" t="str">
        <f t="shared" si="97"/>
        <v>NR</v>
      </c>
      <c r="S587" s="97"/>
      <c r="T587" s="84" t="s">
        <v>123</v>
      </c>
      <c r="U587" s="85" t="s">
        <v>124</v>
      </c>
      <c r="V587" s="86" t="str">
        <f t="shared" si="98"/>
        <v>NR</v>
      </c>
      <c r="W587" s="302"/>
      <c r="X587" s="3"/>
      <c r="Y587" s="3"/>
      <c r="Z587" s="3"/>
      <c r="AA587" s="3"/>
      <c r="AB587" s="3"/>
      <c r="AC587" s="3"/>
      <c r="AD587" s="3"/>
    </row>
    <row r="588" spans="1:30" ht="16">
      <c r="A588" s="81"/>
      <c r="B588" s="330" t="s">
        <v>128</v>
      </c>
      <c r="C588" s="153" t="s">
        <v>180</v>
      </c>
      <c r="D588" s="84" t="s">
        <v>123</v>
      </c>
      <c r="E588" s="85" t="s">
        <v>124</v>
      </c>
      <c r="F588" s="86" t="str">
        <f t="shared" si="94"/>
        <v>NR</v>
      </c>
      <c r="G588" s="93"/>
      <c r="H588" s="91" t="s">
        <v>123</v>
      </c>
      <c r="I588" s="92" t="s">
        <v>124</v>
      </c>
      <c r="J588" s="86" t="str">
        <f t="shared" si="95"/>
        <v>NR</v>
      </c>
      <c r="K588" s="93"/>
      <c r="L588" s="91" t="s">
        <v>123</v>
      </c>
      <c r="M588" s="92" t="s">
        <v>124</v>
      </c>
      <c r="N588" s="86" t="str">
        <f t="shared" si="96"/>
        <v>NR</v>
      </c>
      <c r="O588" s="93"/>
      <c r="P588" s="91" t="s">
        <v>123</v>
      </c>
      <c r="Q588" s="92" t="s">
        <v>124</v>
      </c>
      <c r="R588" s="86" t="str">
        <f t="shared" si="97"/>
        <v>NR</v>
      </c>
      <c r="S588" s="93"/>
      <c r="T588" s="91" t="s">
        <v>123</v>
      </c>
      <c r="U588" s="92" t="s">
        <v>124</v>
      </c>
      <c r="V588" s="86" t="str">
        <f t="shared" si="98"/>
        <v>NR</v>
      </c>
      <c r="W588" s="301"/>
      <c r="X588" s="3"/>
      <c r="Y588" s="3"/>
      <c r="Z588" s="3"/>
      <c r="AA588" s="3"/>
      <c r="AB588" s="3"/>
      <c r="AC588" s="3"/>
      <c r="AD588" s="3"/>
    </row>
    <row r="589" spans="1:30" ht="16">
      <c r="A589" s="81"/>
      <c r="B589" s="221" t="s">
        <v>129</v>
      </c>
      <c r="C589" s="153" t="s">
        <v>180</v>
      </c>
      <c r="D589" s="84" t="s">
        <v>123</v>
      </c>
      <c r="E589" s="92" t="s">
        <v>124</v>
      </c>
      <c r="F589" s="86" t="str">
        <f t="shared" si="94"/>
        <v>NR</v>
      </c>
      <c r="G589" s="97"/>
      <c r="H589" s="84" t="s">
        <v>123</v>
      </c>
      <c r="I589" s="85" t="s">
        <v>124</v>
      </c>
      <c r="J589" s="86" t="str">
        <f t="shared" si="95"/>
        <v>NR</v>
      </c>
      <c r="K589" s="97"/>
      <c r="L589" s="84" t="s">
        <v>123</v>
      </c>
      <c r="M589" s="85" t="s">
        <v>124</v>
      </c>
      <c r="N589" s="86" t="str">
        <f t="shared" si="96"/>
        <v>NR</v>
      </c>
      <c r="O589" s="97"/>
      <c r="P589" s="84" t="s">
        <v>123</v>
      </c>
      <c r="Q589" s="85" t="s">
        <v>124</v>
      </c>
      <c r="R589" s="86" t="str">
        <f t="shared" si="97"/>
        <v>NR</v>
      </c>
      <c r="S589" s="97"/>
      <c r="T589" s="84" t="s">
        <v>123</v>
      </c>
      <c r="U589" s="85" t="s">
        <v>124</v>
      </c>
      <c r="V589" s="86" t="str">
        <f t="shared" si="98"/>
        <v>NR</v>
      </c>
      <c r="W589" s="302"/>
      <c r="X589" s="3"/>
      <c r="Y589" s="3"/>
      <c r="Z589" s="3"/>
      <c r="AA589" s="3"/>
      <c r="AB589" s="3"/>
      <c r="AC589" s="3"/>
      <c r="AD589" s="3"/>
    </row>
    <row r="590" spans="1:30" ht="16">
      <c r="A590" s="81"/>
      <c r="B590" s="330" t="s">
        <v>130</v>
      </c>
      <c r="C590" s="222" t="s">
        <v>126</v>
      </c>
      <c r="D590" s="91" t="s">
        <v>123</v>
      </c>
      <c r="E590" s="85" t="s">
        <v>124</v>
      </c>
      <c r="F590" s="86" t="str">
        <f t="shared" si="94"/>
        <v>NR</v>
      </c>
      <c r="G590" s="93"/>
      <c r="H590" s="91" t="s">
        <v>123</v>
      </c>
      <c r="I590" s="92" t="s">
        <v>124</v>
      </c>
      <c r="J590" s="86" t="str">
        <f t="shared" si="95"/>
        <v>NR</v>
      </c>
      <c r="K590" s="93"/>
      <c r="L590" s="91" t="s">
        <v>123</v>
      </c>
      <c r="M590" s="92" t="s">
        <v>124</v>
      </c>
      <c r="N590" s="86" t="str">
        <f t="shared" si="96"/>
        <v>NR</v>
      </c>
      <c r="O590" s="93"/>
      <c r="P590" s="91" t="s">
        <v>123</v>
      </c>
      <c r="Q590" s="92" t="s">
        <v>124</v>
      </c>
      <c r="R590" s="86" t="str">
        <f t="shared" si="97"/>
        <v>NR</v>
      </c>
      <c r="S590" s="93"/>
      <c r="T590" s="91" t="s">
        <v>123</v>
      </c>
      <c r="U590" s="92" t="s">
        <v>124</v>
      </c>
      <c r="V590" s="86" t="str">
        <f t="shared" si="98"/>
        <v>NR</v>
      </c>
      <c r="W590" s="301"/>
      <c r="X590" s="3"/>
      <c r="Y590" s="3"/>
      <c r="Z590" s="3"/>
      <c r="AA590" s="3"/>
      <c r="AB590" s="3"/>
      <c r="AC590" s="3"/>
      <c r="AD590" s="3"/>
    </row>
    <row r="591" spans="1:30" ht="16">
      <c r="A591" s="81"/>
      <c r="B591" s="221" t="s">
        <v>131</v>
      </c>
      <c r="C591" s="153" t="s">
        <v>180</v>
      </c>
      <c r="D591" s="91" t="s">
        <v>123</v>
      </c>
      <c r="E591" s="92" t="s">
        <v>124</v>
      </c>
      <c r="F591" s="86" t="str">
        <f t="shared" si="94"/>
        <v>NR</v>
      </c>
      <c r="G591" s="97"/>
      <c r="H591" s="84" t="s">
        <v>123</v>
      </c>
      <c r="I591" s="85" t="s">
        <v>124</v>
      </c>
      <c r="J591" s="86" t="str">
        <f t="shared" si="95"/>
        <v>NR</v>
      </c>
      <c r="K591" s="97"/>
      <c r="L591" s="84" t="s">
        <v>123</v>
      </c>
      <c r="M591" s="85" t="s">
        <v>124</v>
      </c>
      <c r="N591" s="86" t="str">
        <f t="shared" si="96"/>
        <v>NR</v>
      </c>
      <c r="O591" s="97"/>
      <c r="P591" s="84" t="s">
        <v>123</v>
      </c>
      <c r="Q591" s="85" t="s">
        <v>124</v>
      </c>
      <c r="R591" s="86" t="str">
        <f t="shared" si="97"/>
        <v>NR</v>
      </c>
      <c r="S591" s="97"/>
      <c r="T591" s="84" t="s">
        <v>123</v>
      </c>
      <c r="U591" s="85" t="s">
        <v>124</v>
      </c>
      <c r="V591" s="86" t="str">
        <f t="shared" si="98"/>
        <v>NR</v>
      </c>
      <c r="W591" s="302"/>
      <c r="X591" s="3"/>
      <c r="Y591" s="3"/>
      <c r="Z591" s="3"/>
      <c r="AA591" s="3"/>
      <c r="AB591" s="3"/>
      <c r="AC591" s="3"/>
      <c r="AD591" s="3"/>
    </row>
    <row r="592" spans="1:30" ht="16">
      <c r="A592" s="81"/>
      <c r="B592" s="330" t="s">
        <v>132</v>
      </c>
      <c r="C592" s="153" t="s">
        <v>198</v>
      </c>
      <c r="D592" s="84" t="s">
        <v>123</v>
      </c>
      <c r="E592" s="85" t="s">
        <v>124</v>
      </c>
      <c r="F592" s="86" t="str">
        <f t="shared" si="94"/>
        <v>NR</v>
      </c>
      <c r="G592" s="93"/>
      <c r="H592" s="91" t="s">
        <v>123</v>
      </c>
      <c r="I592" s="92" t="s">
        <v>124</v>
      </c>
      <c r="J592" s="86" t="str">
        <f t="shared" si="95"/>
        <v>NR</v>
      </c>
      <c r="K592" s="93"/>
      <c r="L592" s="91" t="s">
        <v>123</v>
      </c>
      <c r="M592" s="92" t="s">
        <v>124</v>
      </c>
      <c r="N592" s="86" t="str">
        <f t="shared" si="96"/>
        <v>NR</v>
      </c>
      <c r="O592" s="93"/>
      <c r="P592" s="91" t="s">
        <v>123</v>
      </c>
      <c r="Q592" s="92" t="s">
        <v>124</v>
      </c>
      <c r="R592" s="86" t="str">
        <f t="shared" si="97"/>
        <v>NR</v>
      </c>
      <c r="S592" s="93"/>
      <c r="T592" s="91" t="s">
        <v>123</v>
      </c>
      <c r="U592" s="92" t="s">
        <v>124</v>
      </c>
      <c r="V592" s="86" t="str">
        <f t="shared" si="98"/>
        <v>NR</v>
      </c>
      <c r="W592" s="301"/>
      <c r="X592" s="3"/>
      <c r="Y592" s="3"/>
      <c r="Z592" s="3"/>
      <c r="AA592" s="3"/>
      <c r="AB592" s="3"/>
      <c r="AC592" s="3"/>
      <c r="AD592" s="3"/>
    </row>
    <row r="593" spans="1:30" ht="16">
      <c r="A593" s="81"/>
      <c r="B593" s="221" t="s">
        <v>134</v>
      </c>
      <c r="C593" s="306" t="s">
        <v>126</v>
      </c>
      <c r="D593" s="84" t="s">
        <v>123</v>
      </c>
      <c r="E593" s="92" t="s">
        <v>124</v>
      </c>
      <c r="F593" s="86" t="str">
        <f t="shared" si="94"/>
        <v>NR</v>
      </c>
      <c r="G593" s="97"/>
      <c r="H593" s="84" t="s">
        <v>123</v>
      </c>
      <c r="I593" s="85" t="s">
        <v>124</v>
      </c>
      <c r="J593" s="86" t="str">
        <f t="shared" si="95"/>
        <v>NR</v>
      </c>
      <c r="K593" s="97"/>
      <c r="L593" s="84" t="s">
        <v>123</v>
      </c>
      <c r="M593" s="85" t="s">
        <v>124</v>
      </c>
      <c r="N593" s="86" t="str">
        <f t="shared" si="96"/>
        <v>NR</v>
      </c>
      <c r="O593" s="97"/>
      <c r="P593" s="84" t="s">
        <v>123</v>
      </c>
      <c r="Q593" s="85" t="s">
        <v>124</v>
      </c>
      <c r="R593" s="86" t="str">
        <f t="shared" si="97"/>
        <v>NR</v>
      </c>
      <c r="S593" s="97"/>
      <c r="T593" s="84" t="s">
        <v>123</v>
      </c>
      <c r="U593" s="85" t="s">
        <v>124</v>
      </c>
      <c r="V593" s="86" t="str">
        <f t="shared" si="98"/>
        <v>NR</v>
      </c>
      <c r="W593" s="302"/>
      <c r="X593" s="3"/>
      <c r="Y593" s="3"/>
      <c r="Z593" s="3"/>
      <c r="AA593" s="3"/>
      <c r="AB593" s="3"/>
      <c r="AC593" s="3"/>
      <c r="AD593" s="3"/>
    </row>
    <row r="594" spans="1:30" ht="16">
      <c r="A594" s="81"/>
      <c r="B594" s="330" t="s">
        <v>135</v>
      </c>
      <c r="C594" s="222" t="s">
        <v>180</v>
      </c>
      <c r="D594" s="91" t="s">
        <v>123</v>
      </c>
      <c r="E594" s="85" t="s">
        <v>124</v>
      </c>
      <c r="F594" s="86" t="str">
        <f t="shared" si="94"/>
        <v>NR</v>
      </c>
      <c r="G594" s="93"/>
      <c r="H594" s="91" t="s">
        <v>123</v>
      </c>
      <c r="I594" s="92" t="s">
        <v>124</v>
      </c>
      <c r="J594" s="86" t="str">
        <f t="shared" si="95"/>
        <v>NR</v>
      </c>
      <c r="K594" s="93"/>
      <c r="L594" s="91" t="s">
        <v>123</v>
      </c>
      <c r="M594" s="92" t="s">
        <v>124</v>
      </c>
      <c r="N594" s="86" t="str">
        <f t="shared" si="96"/>
        <v>NR</v>
      </c>
      <c r="O594" s="93"/>
      <c r="P594" s="91" t="s">
        <v>123</v>
      </c>
      <c r="Q594" s="92" t="s">
        <v>124</v>
      </c>
      <c r="R594" s="86" t="str">
        <f t="shared" si="97"/>
        <v>NR</v>
      </c>
      <c r="S594" s="93"/>
      <c r="T594" s="91" t="s">
        <v>123</v>
      </c>
      <c r="U594" s="92" t="s">
        <v>124</v>
      </c>
      <c r="V594" s="86" t="str">
        <f t="shared" si="98"/>
        <v>NR</v>
      </c>
      <c r="W594" s="301"/>
      <c r="X594" s="3"/>
      <c r="Y594" s="3"/>
      <c r="Z594" s="3"/>
      <c r="AA594" s="3"/>
      <c r="AB594" s="3"/>
      <c r="AC594" s="3"/>
      <c r="AD594" s="3"/>
    </row>
    <row r="595" spans="1:30" ht="16">
      <c r="A595" s="81"/>
      <c r="B595" s="221" t="s">
        <v>136</v>
      </c>
      <c r="C595" s="153" t="s">
        <v>180</v>
      </c>
      <c r="D595" s="84" t="s">
        <v>123</v>
      </c>
      <c r="E595" s="92" t="s">
        <v>124</v>
      </c>
      <c r="F595" s="86" t="str">
        <f t="shared" si="94"/>
        <v>NR</v>
      </c>
      <c r="G595" s="97"/>
      <c r="H595" s="84" t="s">
        <v>123</v>
      </c>
      <c r="I595" s="85" t="s">
        <v>124</v>
      </c>
      <c r="J595" s="86" t="str">
        <f t="shared" si="95"/>
        <v>NR</v>
      </c>
      <c r="K595" s="97"/>
      <c r="L595" s="84" t="s">
        <v>123</v>
      </c>
      <c r="M595" s="85" t="s">
        <v>124</v>
      </c>
      <c r="N595" s="86" t="str">
        <f t="shared" si="96"/>
        <v>NR</v>
      </c>
      <c r="O595" s="97"/>
      <c r="P595" s="84" t="s">
        <v>123</v>
      </c>
      <c r="Q595" s="85" t="s">
        <v>124</v>
      </c>
      <c r="R595" s="86" t="str">
        <f t="shared" si="97"/>
        <v>NR</v>
      </c>
      <c r="S595" s="97"/>
      <c r="T595" s="84" t="s">
        <v>123</v>
      </c>
      <c r="U595" s="85" t="s">
        <v>124</v>
      </c>
      <c r="V595" s="86" t="str">
        <f t="shared" si="98"/>
        <v>NR</v>
      </c>
      <c r="W595" s="302"/>
      <c r="X595" s="3"/>
      <c r="Y595" s="3"/>
      <c r="Z595" s="3"/>
      <c r="AA595" s="3"/>
      <c r="AB595" s="3"/>
      <c r="AC595" s="3"/>
      <c r="AD595" s="3"/>
    </row>
    <row r="596" spans="1:30" ht="16">
      <c r="A596" s="81"/>
      <c r="B596" s="330" t="s">
        <v>137</v>
      </c>
      <c r="C596" s="153" t="s">
        <v>180</v>
      </c>
      <c r="D596" s="91" t="s">
        <v>123</v>
      </c>
      <c r="E596" s="85" t="s">
        <v>124</v>
      </c>
      <c r="F596" s="86" t="str">
        <f t="shared" si="94"/>
        <v>NR</v>
      </c>
      <c r="G596" s="93"/>
      <c r="H596" s="91" t="s">
        <v>123</v>
      </c>
      <c r="I596" s="92" t="s">
        <v>124</v>
      </c>
      <c r="J596" s="86" t="str">
        <f t="shared" si="95"/>
        <v>NR</v>
      </c>
      <c r="K596" s="93"/>
      <c r="L596" s="91" t="s">
        <v>123</v>
      </c>
      <c r="M596" s="92" t="s">
        <v>124</v>
      </c>
      <c r="N596" s="86" t="str">
        <f t="shared" si="96"/>
        <v>NR</v>
      </c>
      <c r="O596" s="93"/>
      <c r="P596" s="91" t="s">
        <v>123</v>
      </c>
      <c r="Q596" s="92" t="s">
        <v>124</v>
      </c>
      <c r="R596" s="86" t="str">
        <f t="shared" si="97"/>
        <v>NR</v>
      </c>
      <c r="S596" s="93"/>
      <c r="T596" s="91" t="s">
        <v>123</v>
      </c>
      <c r="U596" s="92" t="s">
        <v>124</v>
      </c>
      <c r="V596" s="86" t="str">
        <f t="shared" si="98"/>
        <v>NR</v>
      </c>
      <c r="W596" s="301"/>
      <c r="X596" s="3"/>
      <c r="Y596" s="3"/>
      <c r="Z596" s="3"/>
      <c r="AA596" s="3"/>
      <c r="AB596" s="3"/>
      <c r="AC596" s="3"/>
      <c r="AD596" s="3"/>
    </row>
    <row r="597" spans="1:30" ht="16">
      <c r="A597" s="81"/>
      <c r="B597" s="221" t="s">
        <v>138</v>
      </c>
      <c r="C597" s="153" t="s">
        <v>180</v>
      </c>
      <c r="D597" s="84" t="s">
        <v>123</v>
      </c>
      <c r="E597" s="92" t="s">
        <v>124</v>
      </c>
      <c r="F597" s="86" t="str">
        <f t="shared" si="94"/>
        <v>NR</v>
      </c>
      <c r="G597" s="97"/>
      <c r="H597" s="84" t="s">
        <v>123</v>
      </c>
      <c r="I597" s="85" t="s">
        <v>124</v>
      </c>
      <c r="J597" s="86" t="str">
        <f t="shared" si="95"/>
        <v>NR</v>
      </c>
      <c r="K597" s="97"/>
      <c r="L597" s="84" t="s">
        <v>123</v>
      </c>
      <c r="M597" s="85" t="s">
        <v>124</v>
      </c>
      <c r="N597" s="86" t="str">
        <f t="shared" si="96"/>
        <v>NR</v>
      </c>
      <c r="O597" s="97"/>
      <c r="P597" s="84" t="s">
        <v>123</v>
      </c>
      <c r="Q597" s="85" t="s">
        <v>124</v>
      </c>
      <c r="R597" s="86" t="str">
        <f t="shared" si="97"/>
        <v>NR</v>
      </c>
      <c r="S597" s="97"/>
      <c r="T597" s="84" t="s">
        <v>123</v>
      </c>
      <c r="U597" s="85" t="s">
        <v>124</v>
      </c>
      <c r="V597" s="86" t="str">
        <f t="shared" si="98"/>
        <v>NR</v>
      </c>
      <c r="W597" s="302"/>
      <c r="X597" s="3"/>
      <c r="Y597" s="3"/>
      <c r="Z597" s="3"/>
      <c r="AA597" s="3"/>
      <c r="AB597" s="3"/>
      <c r="AC597" s="3"/>
      <c r="AD597" s="3"/>
    </row>
    <row r="598" spans="1:30" ht="16">
      <c r="A598" s="81"/>
      <c r="B598" s="330" t="s">
        <v>139</v>
      </c>
      <c r="C598" s="222" t="s">
        <v>292</v>
      </c>
      <c r="D598" s="91" t="s">
        <v>123</v>
      </c>
      <c r="E598" s="85" t="s">
        <v>124</v>
      </c>
      <c r="F598" s="86" t="str">
        <f t="shared" si="94"/>
        <v>NR</v>
      </c>
      <c r="G598" s="93"/>
      <c r="H598" s="91" t="s">
        <v>123</v>
      </c>
      <c r="I598" s="92" t="s">
        <v>124</v>
      </c>
      <c r="J598" s="86" t="str">
        <f t="shared" si="95"/>
        <v>NR</v>
      </c>
      <c r="K598" s="93"/>
      <c r="L598" s="91" t="s">
        <v>123</v>
      </c>
      <c r="M598" s="92" t="s">
        <v>124</v>
      </c>
      <c r="N598" s="86" t="str">
        <f t="shared" si="96"/>
        <v>NR</v>
      </c>
      <c r="O598" s="93"/>
      <c r="P598" s="91" t="s">
        <v>123</v>
      </c>
      <c r="Q598" s="92" t="s">
        <v>124</v>
      </c>
      <c r="R598" s="86" t="str">
        <f t="shared" si="97"/>
        <v>NR</v>
      </c>
      <c r="S598" s="93"/>
      <c r="T598" s="91" t="s">
        <v>123</v>
      </c>
      <c r="U598" s="92" t="s">
        <v>124</v>
      </c>
      <c r="V598" s="86" t="str">
        <f t="shared" si="98"/>
        <v>NR</v>
      </c>
      <c r="W598" s="301"/>
      <c r="X598" s="3"/>
      <c r="Y598" s="3"/>
      <c r="Z598" s="3"/>
      <c r="AA598" s="3"/>
      <c r="AB598" s="3"/>
      <c r="AC598" s="3"/>
      <c r="AD598" s="3"/>
    </row>
    <row r="599" spans="1:30" ht="16">
      <c r="A599" s="81"/>
      <c r="B599" s="221" t="s">
        <v>140</v>
      </c>
      <c r="C599" s="306" t="s">
        <v>126</v>
      </c>
      <c r="D599" s="84" t="s">
        <v>123</v>
      </c>
      <c r="E599" s="92" t="s">
        <v>124</v>
      </c>
      <c r="F599" s="86" t="str">
        <f t="shared" si="94"/>
        <v>NR</v>
      </c>
      <c r="G599" s="97"/>
      <c r="H599" s="84" t="s">
        <v>123</v>
      </c>
      <c r="I599" s="85" t="s">
        <v>124</v>
      </c>
      <c r="J599" s="86" t="str">
        <f t="shared" si="95"/>
        <v>NR</v>
      </c>
      <c r="K599" s="97"/>
      <c r="L599" s="84" t="s">
        <v>123</v>
      </c>
      <c r="M599" s="85" t="s">
        <v>124</v>
      </c>
      <c r="N599" s="86" t="str">
        <f t="shared" si="96"/>
        <v>NR</v>
      </c>
      <c r="O599" s="97"/>
      <c r="P599" s="84" t="s">
        <v>123</v>
      </c>
      <c r="Q599" s="85" t="s">
        <v>124</v>
      </c>
      <c r="R599" s="86" t="str">
        <f t="shared" si="97"/>
        <v>NR</v>
      </c>
      <c r="S599" s="97"/>
      <c r="T599" s="84" t="s">
        <v>123</v>
      </c>
      <c r="U599" s="85" t="s">
        <v>124</v>
      </c>
      <c r="V599" s="86" t="str">
        <f t="shared" si="98"/>
        <v>NR</v>
      </c>
      <c r="W599" s="302"/>
      <c r="X599" s="3"/>
      <c r="Y599" s="3"/>
      <c r="Z599" s="3"/>
      <c r="AA599" s="3"/>
      <c r="AB599" s="3"/>
      <c r="AC599" s="3"/>
      <c r="AD599" s="3"/>
    </row>
    <row r="600" spans="1:30" ht="16">
      <c r="A600" s="81"/>
      <c r="B600" s="330" t="s">
        <v>141</v>
      </c>
      <c r="C600" s="222" t="s">
        <v>292</v>
      </c>
      <c r="D600" s="91" t="s">
        <v>123</v>
      </c>
      <c r="E600" s="85" t="s">
        <v>124</v>
      </c>
      <c r="F600" s="86" t="str">
        <f t="shared" si="94"/>
        <v>NR</v>
      </c>
      <c r="G600" s="93"/>
      <c r="H600" s="91" t="s">
        <v>123</v>
      </c>
      <c r="I600" s="92" t="s">
        <v>124</v>
      </c>
      <c r="J600" s="86" t="str">
        <f t="shared" si="95"/>
        <v>NR</v>
      </c>
      <c r="K600" s="93"/>
      <c r="L600" s="91" t="s">
        <v>123</v>
      </c>
      <c r="M600" s="92" t="s">
        <v>124</v>
      </c>
      <c r="N600" s="86" t="str">
        <f t="shared" si="96"/>
        <v>NR</v>
      </c>
      <c r="O600" s="93"/>
      <c r="P600" s="91" t="s">
        <v>123</v>
      </c>
      <c r="Q600" s="92" t="s">
        <v>124</v>
      </c>
      <c r="R600" s="86" t="str">
        <f t="shared" si="97"/>
        <v>NR</v>
      </c>
      <c r="S600" s="93"/>
      <c r="T600" s="91" t="s">
        <v>123</v>
      </c>
      <c r="U600" s="92" t="s">
        <v>124</v>
      </c>
      <c r="V600" s="86" t="str">
        <f t="shared" si="98"/>
        <v>NR</v>
      </c>
      <c r="W600" s="301"/>
      <c r="X600" s="3"/>
      <c r="Y600" s="3"/>
      <c r="Z600" s="3"/>
      <c r="AA600" s="3"/>
      <c r="AB600" s="3"/>
      <c r="AC600" s="3"/>
      <c r="AD600" s="3"/>
    </row>
    <row r="601" spans="1:30" ht="16">
      <c r="A601" s="81"/>
      <c r="B601" s="221" t="s">
        <v>142</v>
      </c>
      <c r="C601" s="306" t="s">
        <v>126</v>
      </c>
      <c r="D601" s="84" t="s">
        <v>123</v>
      </c>
      <c r="E601" s="92" t="s">
        <v>124</v>
      </c>
      <c r="F601" s="86" t="str">
        <f t="shared" si="94"/>
        <v>NR</v>
      </c>
      <c r="G601" s="97"/>
      <c r="H601" s="84" t="s">
        <v>123</v>
      </c>
      <c r="I601" s="85" t="s">
        <v>124</v>
      </c>
      <c r="J601" s="86" t="str">
        <f t="shared" si="95"/>
        <v>NR</v>
      </c>
      <c r="K601" s="97"/>
      <c r="L601" s="84" t="s">
        <v>123</v>
      </c>
      <c r="M601" s="85" t="s">
        <v>124</v>
      </c>
      <c r="N601" s="86" t="str">
        <f t="shared" si="96"/>
        <v>NR</v>
      </c>
      <c r="O601" s="97"/>
      <c r="P601" s="84" t="s">
        <v>123</v>
      </c>
      <c r="Q601" s="85" t="s">
        <v>124</v>
      </c>
      <c r="R601" s="86" t="str">
        <f t="shared" si="97"/>
        <v>NR</v>
      </c>
      <c r="S601" s="97"/>
      <c r="T601" s="84" t="s">
        <v>123</v>
      </c>
      <c r="U601" s="85" t="s">
        <v>124</v>
      </c>
      <c r="V601" s="86" t="str">
        <f t="shared" si="98"/>
        <v>NR</v>
      </c>
      <c r="W601" s="302"/>
      <c r="X601" s="3"/>
      <c r="Y601" s="3"/>
      <c r="Z601" s="3"/>
      <c r="AA601" s="3"/>
      <c r="AB601" s="3"/>
      <c r="AC601" s="3"/>
      <c r="AD601" s="3"/>
    </row>
    <row r="602" spans="1:30" ht="16">
      <c r="A602" s="81"/>
      <c r="B602" s="330" t="s">
        <v>143</v>
      </c>
      <c r="C602" s="222" t="s">
        <v>292</v>
      </c>
      <c r="D602" s="91" t="s">
        <v>123</v>
      </c>
      <c r="E602" s="85" t="s">
        <v>124</v>
      </c>
      <c r="F602" s="86" t="str">
        <f t="shared" si="94"/>
        <v>NR</v>
      </c>
      <c r="G602" s="93"/>
      <c r="H602" s="91" t="s">
        <v>123</v>
      </c>
      <c r="I602" s="92" t="s">
        <v>124</v>
      </c>
      <c r="J602" s="86" t="str">
        <f t="shared" si="95"/>
        <v>NR</v>
      </c>
      <c r="K602" s="93"/>
      <c r="L602" s="91" t="s">
        <v>123</v>
      </c>
      <c r="M602" s="92" t="s">
        <v>124</v>
      </c>
      <c r="N602" s="86" t="str">
        <f t="shared" si="96"/>
        <v>NR</v>
      </c>
      <c r="O602" s="93"/>
      <c r="P602" s="91" t="s">
        <v>123</v>
      </c>
      <c r="Q602" s="92" t="s">
        <v>124</v>
      </c>
      <c r="R602" s="86" t="str">
        <f t="shared" si="97"/>
        <v>NR</v>
      </c>
      <c r="S602" s="93"/>
      <c r="T602" s="91" t="s">
        <v>123</v>
      </c>
      <c r="U602" s="92" t="s">
        <v>124</v>
      </c>
      <c r="V602" s="86" t="str">
        <f t="shared" si="98"/>
        <v>NR</v>
      </c>
      <c r="W602" s="301"/>
      <c r="X602" s="3"/>
      <c r="Y602" s="3"/>
      <c r="Z602" s="3"/>
      <c r="AA602" s="3"/>
      <c r="AB602" s="3"/>
      <c r="AC602" s="3"/>
      <c r="AD602" s="3"/>
    </row>
    <row r="603" spans="1:30" ht="16">
      <c r="A603" s="81"/>
      <c r="B603" s="221" t="s">
        <v>144</v>
      </c>
      <c r="C603" s="306" t="s">
        <v>126</v>
      </c>
      <c r="D603" s="84" t="s">
        <v>123</v>
      </c>
      <c r="E603" s="92" t="s">
        <v>124</v>
      </c>
      <c r="F603" s="86" t="str">
        <f t="shared" si="94"/>
        <v>NR</v>
      </c>
      <c r="G603" s="97"/>
      <c r="H603" s="84" t="s">
        <v>123</v>
      </c>
      <c r="I603" s="85" t="s">
        <v>124</v>
      </c>
      <c r="J603" s="86" t="str">
        <f t="shared" si="95"/>
        <v>NR</v>
      </c>
      <c r="K603" s="97"/>
      <c r="L603" s="84" t="s">
        <v>123</v>
      </c>
      <c r="M603" s="85" t="s">
        <v>124</v>
      </c>
      <c r="N603" s="86" t="str">
        <f t="shared" si="96"/>
        <v>NR</v>
      </c>
      <c r="O603" s="97"/>
      <c r="P603" s="84" t="s">
        <v>123</v>
      </c>
      <c r="Q603" s="85" t="s">
        <v>124</v>
      </c>
      <c r="R603" s="86" t="str">
        <f t="shared" si="97"/>
        <v>NR</v>
      </c>
      <c r="S603" s="97"/>
      <c r="T603" s="84" t="s">
        <v>123</v>
      </c>
      <c r="U603" s="85" t="s">
        <v>124</v>
      </c>
      <c r="V603" s="86" t="str">
        <f t="shared" si="98"/>
        <v>NR</v>
      </c>
      <c r="W603" s="302"/>
      <c r="X603" s="3"/>
      <c r="Y603" s="3"/>
      <c r="Z603" s="3"/>
      <c r="AA603" s="3"/>
      <c r="AB603" s="3"/>
      <c r="AC603" s="3"/>
      <c r="AD603" s="3"/>
    </row>
    <row r="604" spans="1:30" ht="16">
      <c r="A604" s="81"/>
      <c r="B604" s="330" t="s">
        <v>145</v>
      </c>
      <c r="C604" s="222" t="s">
        <v>292</v>
      </c>
      <c r="D604" s="91" t="s">
        <v>123</v>
      </c>
      <c r="E604" s="85" t="s">
        <v>124</v>
      </c>
      <c r="F604" s="86" t="str">
        <f t="shared" si="94"/>
        <v>NR</v>
      </c>
      <c r="G604" s="90"/>
      <c r="H604" s="91" t="s">
        <v>123</v>
      </c>
      <c r="I604" s="92" t="s">
        <v>124</v>
      </c>
      <c r="J604" s="86" t="str">
        <f t="shared" si="95"/>
        <v>NR</v>
      </c>
      <c r="K604" s="90"/>
      <c r="L604" s="91" t="s">
        <v>123</v>
      </c>
      <c r="M604" s="92" t="s">
        <v>124</v>
      </c>
      <c r="N604" s="86" t="str">
        <f t="shared" si="96"/>
        <v>NR</v>
      </c>
      <c r="O604" s="90"/>
      <c r="P604" s="91" t="s">
        <v>123</v>
      </c>
      <c r="Q604" s="92" t="s">
        <v>124</v>
      </c>
      <c r="R604" s="86" t="str">
        <f t="shared" si="97"/>
        <v>NR</v>
      </c>
      <c r="S604" s="90"/>
      <c r="T604" s="91" t="s">
        <v>123</v>
      </c>
      <c r="U604" s="92" t="s">
        <v>124</v>
      </c>
      <c r="V604" s="86" t="str">
        <f t="shared" si="98"/>
        <v>NR</v>
      </c>
      <c r="W604" s="301"/>
      <c r="X604" s="3"/>
      <c r="Y604" s="3"/>
      <c r="Z604" s="3"/>
      <c r="AA604" s="3"/>
      <c r="AB604" s="3"/>
      <c r="AC604" s="3"/>
      <c r="AD604" s="3"/>
    </row>
    <row r="605" spans="1:30" ht="16">
      <c r="A605" s="81"/>
      <c r="B605" s="221" t="s">
        <v>146</v>
      </c>
      <c r="C605" s="153" t="s">
        <v>180</v>
      </c>
      <c r="D605" s="84" t="s">
        <v>123</v>
      </c>
      <c r="E605" s="92" t="s">
        <v>124</v>
      </c>
      <c r="F605" s="86" t="str">
        <f t="shared" si="94"/>
        <v>NR</v>
      </c>
      <c r="G605" s="100"/>
      <c r="H605" s="84" t="s">
        <v>123</v>
      </c>
      <c r="I605" s="85" t="s">
        <v>124</v>
      </c>
      <c r="J605" s="86" t="str">
        <f t="shared" si="95"/>
        <v>NR</v>
      </c>
      <c r="K605" s="100"/>
      <c r="L605" s="84" t="s">
        <v>123</v>
      </c>
      <c r="M605" s="85" t="s">
        <v>124</v>
      </c>
      <c r="N605" s="86" t="str">
        <f t="shared" si="96"/>
        <v>NR</v>
      </c>
      <c r="O605" s="100"/>
      <c r="P605" s="84" t="s">
        <v>123</v>
      </c>
      <c r="Q605" s="85" t="s">
        <v>124</v>
      </c>
      <c r="R605" s="86" t="str">
        <f t="shared" si="97"/>
        <v>NR</v>
      </c>
      <c r="S605" s="100"/>
      <c r="T605" s="84" t="s">
        <v>123</v>
      </c>
      <c r="U605" s="85" t="s">
        <v>124</v>
      </c>
      <c r="V605" s="86" t="str">
        <f t="shared" si="98"/>
        <v>NR</v>
      </c>
      <c r="W605" s="100"/>
      <c r="X605" s="3"/>
      <c r="Y605" s="3"/>
      <c r="Z605" s="3"/>
      <c r="AA605" s="3"/>
      <c r="AB605" s="3"/>
      <c r="AC605" s="3"/>
      <c r="AD605" s="3"/>
    </row>
    <row r="606" spans="1:30" ht="16">
      <c r="A606" s="81"/>
      <c r="B606" s="330" t="s">
        <v>147</v>
      </c>
      <c r="C606" s="101" t="s">
        <v>148</v>
      </c>
      <c r="D606" s="102" t="s">
        <v>149</v>
      </c>
      <c r="E606" s="103" t="s">
        <v>150</v>
      </c>
      <c r="F606" s="86" t="str">
        <f t="shared" si="94"/>
        <v>NC</v>
      </c>
      <c r="G606" s="93"/>
      <c r="H606" s="102" t="s">
        <v>149</v>
      </c>
      <c r="I606" s="103" t="s">
        <v>150</v>
      </c>
      <c r="J606" s="86" t="str">
        <f t="shared" si="95"/>
        <v>NC</v>
      </c>
      <c r="K606" s="93"/>
      <c r="L606" s="102" t="s">
        <v>149</v>
      </c>
      <c r="M606" s="103" t="s">
        <v>150</v>
      </c>
      <c r="N606" s="86" t="str">
        <f t="shared" si="96"/>
        <v>NC</v>
      </c>
      <c r="O606" s="93"/>
      <c r="P606" s="102" t="s">
        <v>149</v>
      </c>
      <c r="Q606" s="103" t="s">
        <v>150</v>
      </c>
      <c r="R606" s="86" t="str">
        <f t="shared" si="97"/>
        <v>NC</v>
      </c>
      <c r="S606" s="93"/>
      <c r="T606" s="102" t="s">
        <v>149</v>
      </c>
      <c r="U606" s="103" t="s">
        <v>150</v>
      </c>
      <c r="V606" s="86" t="str">
        <f t="shared" si="98"/>
        <v>NC</v>
      </c>
      <c r="W606" s="90"/>
      <c r="X606" s="3"/>
      <c r="Y606" s="3"/>
      <c r="Z606" s="3"/>
      <c r="AA606" s="3"/>
      <c r="AB606" s="3"/>
      <c r="AC606" s="3"/>
      <c r="AD606" s="3"/>
    </row>
    <row r="607" spans="1:30" ht="16">
      <c r="A607" s="81"/>
      <c r="B607" s="221" t="s">
        <v>151</v>
      </c>
      <c r="C607" s="153" t="s">
        <v>152</v>
      </c>
      <c r="D607" s="104" t="s">
        <v>149</v>
      </c>
      <c r="E607" s="85" t="s">
        <v>149</v>
      </c>
      <c r="F607" s="86" t="str">
        <f t="shared" si="94"/>
        <v>NC</v>
      </c>
      <c r="G607" s="97"/>
      <c r="H607" s="104" t="s">
        <v>149</v>
      </c>
      <c r="I607" s="85" t="s">
        <v>149</v>
      </c>
      <c r="J607" s="86" t="str">
        <f t="shared" si="95"/>
        <v>NC</v>
      </c>
      <c r="K607" s="97"/>
      <c r="L607" s="104" t="s">
        <v>149</v>
      </c>
      <c r="M607" s="85" t="s">
        <v>149</v>
      </c>
      <c r="N607" s="86" t="str">
        <f t="shared" si="96"/>
        <v>NC</v>
      </c>
      <c r="O607" s="97"/>
      <c r="P607" s="104" t="s">
        <v>149</v>
      </c>
      <c r="Q607" s="85" t="s">
        <v>149</v>
      </c>
      <c r="R607" s="86" t="str">
        <f t="shared" si="97"/>
        <v>NC</v>
      </c>
      <c r="S607" s="97"/>
      <c r="T607" s="104" t="s">
        <v>149</v>
      </c>
      <c r="U607" s="85" t="s">
        <v>149</v>
      </c>
      <c r="V607" s="86" t="str">
        <f t="shared" si="98"/>
        <v>NC</v>
      </c>
      <c r="W607" s="100"/>
      <c r="X607" s="3"/>
      <c r="Y607" s="3"/>
      <c r="Z607" s="3"/>
      <c r="AA607" s="3"/>
      <c r="AB607" s="3"/>
      <c r="AC607" s="3"/>
      <c r="AD607" s="3"/>
    </row>
    <row r="608" spans="1:30" ht="16">
      <c r="A608" s="81"/>
      <c r="B608" s="330" t="s">
        <v>153</v>
      </c>
      <c r="C608" s="154" t="s">
        <v>154</v>
      </c>
      <c r="D608" s="91" t="s">
        <v>123</v>
      </c>
      <c r="E608" s="85" t="s">
        <v>124</v>
      </c>
      <c r="F608" s="86" t="str">
        <f t="shared" si="94"/>
        <v>NR</v>
      </c>
      <c r="G608" s="93"/>
      <c r="H608" s="91" t="s">
        <v>123</v>
      </c>
      <c r="I608" s="92" t="s">
        <v>124</v>
      </c>
      <c r="J608" s="86" t="str">
        <f t="shared" si="95"/>
        <v>NR</v>
      </c>
      <c r="K608" s="93"/>
      <c r="L608" s="91" t="s">
        <v>123</v>
      </c>
      <c r="M608" s="92" t="s">
        <v>124</v>
      </c>
      <c r="N608" s="86" t="str">
        <f t="shared" si="96"/>
        <v>NR</v>
      </c>
      <c r="O608" s="93"/>
      <c r="P608" s="91" t="s">
        <v>123</v>
      </c>
      <c r="Q608" s="92" t="s">
        <v>124</v>
      </c>
      <c r="R608" s="86" t="str">
        <f t="shared" si="97"/>
        <v>NR</v>
      </c>
      <c r="S608" s="93"/>
      <c r="T608" s="91" t="s">
        <v>123</v>
      </c>
      <c r="U608" s="92" t="s">
        <v>124</v>
      </c>
      <c r="V608" s="86" t="str">
        <f t="shared" si="98"/>
        <v>NR</v>
      </c>
      <c r="W608" s="90"/>
      <c r="X608" s="3"/>
      <c r="Y608" s="3"/>
      <c r="Z608" s="3"/>
      <c r="AA608" s="3"/>
      <c r="AB608" s="3"/>
      <c r="AC608" s="3"/>
      <c r="AD608" s="3"/>
    </row>
    <row r="609" spans="1:30" ht="16">
      <c r="A609" s="81"/>
      <c r="B609" s="221" t="s">
        <v>155</v>
      </c>
      <c r="C609" s="237" t="s">
        <v>75</v>
      </c>
      <c r="D609" s="104" t="s">
        <v>123</v>
      </c>
      <c r="E609" s="85" t="s">
        <v>124</v>
      </c>
      <c r="F609" s="86" t="str">
        <f t="shared" si="94"/>
        <v>NR</v>
      </c>
      <c r="G609" s="97"/>
      <c r="H609" s="104" t="s">
        <v>123</v>
      </c>
      <c r="I609" s="85" t="s">
        <v>124</v>
      </c>
      <c r="J609" s="86" t="str">
        <f t="shared" si="95"/>
        <v>NR</v>
      </c>
      <c r="K609" s="97"/>
      <c r="L609" s="104" t="s">
        <v>123</v>
      </c>
      <c r="M609" s="85" t="s">
        <v>124</v>
      </c>
      <c r="N609" s="86" t="str">
        <f t="shared" si="96"/>
        <v>NR</v>
      </c>
      <c r="O609" s="97"/>
      <c r="P609" s="104" t="s">
        <v>123</v>
      </c>
      <c r="Q609" s="85" t="s">
        <v>124</v>
      </c>
      <c r="R609" s="86" t="str">
        <f t="shared" si="97"/>
        <v>NR</v>
      </c>
      <c r="S609" s="97"/>
      <c r="T609" s="104" t="s">
        <v>123</v>
      </c>
      <c r="U609" s="85" t="s">
        <v>124</v>
      </c>
      <c r="V609" s="86" t="str">
        <f t="shared" si="98"/>
        <v>NR</v>
      </c>
      <c r="W609" s="100"/>
      <c r="X609" s="3"/>
      <c r="Y609" s="3"/>
      <c r="Z609" s="3"/>
      <c r="AA609" s="3"/>
      <c r="AB609" s="3"/>
      <c r="AC609" s="3"/>
      <c r="AD609" s="3"/>
    </row>
    <row r="610" spans="1:30" ht="16">
      <c r="A610" s="81"/>
      <c r="B610" s="330" t="s">
        <v>157</v>
      </c>
      <c r="C610" s="238" t="s">
        <v>73</v>
      </c>
      <c r="D610" s="91" t="s">
        <v>123</v>
      </c>
      <c r="E610" s="92" t="s">
        <v>124</v>
      </c>
      <c r="F610" s="86" t="str">
        <f t="shared" si="94"/>
        <v>NR</v>
      </c>
      <c r="G610" s="93"/>
      <c r="H610" s="91" t="s">
        <v>123</v>
      </c>
      <c r="I610" s="92" t="s">
        <v>124</v>
      </c>
      <c r="J610" s="86" t="str">
        <f t="shared" si="95"/>
        <v>NR</v>
      </c>
      <c r="K610" s="93"/>
      <c r="L610" s="91" t="s">
        <v>123</v>
      </c>
      <c r="M610" s="92" t="s">
        <v>124</v>
      </c>
      <c r="N610" s="86" t="str">
        <f t="shared" si="96"/>
        <v>NR</v>
      </c>
      <c r="O610" s="93"/>
      <c r="P610" s="91" t="s">
        <v>123</v>
      </c>
      <c r="Q610" s="92" t="s">
        <v>124</v>
      </c>
      <c r="R610" s="86" t="str">
        <f t="shared" si="97"/>
        <v>NR</v>
      </c>
      <c r="S610" s="93"/>
      <c r="T610" s="91" t="s">
        <v>123</v>
      </c>
      <c r="U610" s="92" t="s">
        <v>124</v>
      </c>
      <c r="V610" s="86" t="str">
        <f t="shared" si="98"/>
        <v>NR</v>
      </c>
      <c r="W610" s="90"/>
      <c r="X610" s="3"/>
      <c r="Y610" s="3"/>
      <c r="Z610" s="3"/>
      <c r="AA610" s="3"/>
      <c r="AB610" s="3"/>
      <c r="AC610" s="3"/>
      <c r="AD610" s="3"/>
    </row>
    <row r="611" spans="1:30" ht="16">
      <c r="A611" s="81"/>
      <c r="B611" s="95" t="s">
        <v>158</v>
      </c>
      <c r="C611" s="305" t="s">
        <v>152</v>
      </c>
      <c r="D611" s="104" t="s">
        <v>123</v>
      </c>
      <c r="E611" s="85" t="s">
        <v>124</v>
      </c>
      <c r="F611" s="86" t="str">
        <f t="shared" si="94"/>
        <v>NR</v>
      </c>
      <c r="G611" s="157"/>
      <c r="H611" s="104" t="s">
        <v>123</v>
      </c>
      <c r="I611" s="85" t="s">
        <v>124</v>
      </c>
      <c r="J611" s="86" t="str">
        <f t="shared" si="95"/>
        <v>NR</v>
      </c>
      <c r="K611" s="157"/>
      <c r="L611" s="104" t="s">
        <v>123</v>
      </c>
      <c r="M611" s="85" t="s">
        <v>124</v>
      </c>
      <c r="N611" s="86" t="str">
        <f t="shared" si="96"/>
        <v>NR</v>
      </c>
      <c r="O611" s="157"/>
      <c r="P611" s="104" t="s">
        <v>123</v>
      </c>
      <c r="Q611" s="85" t="s">
        <v>124</v>
      </c>
      <c r="R611" s="86" t="str">
        <f t="shared" si="97"/>
        <v>NR</v>
      </c>
      <c r="S611" s="157"/>
      <c r="T611" s="104" t="s">
        <v>123</v>
      </c>
      <c r="U611" s="85" t="s">
        <v>124</v>
      </c>
      <c r="V611" s="86" t="str">
        <f t="shared" si="98"/>
        <v>NR</v>
      </c>
      <c r="W611" s="304"/>
      <c r="X611" s="3"/>
      <c r="Y611" s="3"/>
      <c r="Z611" s="3"/>
      <c r="AA611" s="3"/>
      <c r="AB611" s="3"/>
      <c r="AC611" s="3"/>
      <c r="AD611" s="3"/>
    </row>
    <row r="612" spans="1:30" ht="27.75" customHeight="1">
      <c r="A612" s="207"/>
      <c r="B612" s="546" t="s">
        <v>218</v>
      </c>
      <c r="C612" s="547"/>
      <c r="D612" s="548" t="s">
        <v>160</v>
      </c>
      <c r="E612" s="549"/>
      <c r="F612" s="536"/>
      <c r="G612" s="550"/>
      <c r="H612" s="548" t="s">
        <v>160</v>
      </c>
      <c r="I612" s="549"/>
      <c r="J612" s="536"/>
      <c r="K612" s="550"/>
      <c r="L612" s="548" t="s">
        <v>160</v>
      </c>
      <c r="M612" s="549"/>
      <c r="N612" s="549"/>
      <c r="O612" s="550"/>
      <c r="P612" s="548" t="s">
        <v>160</v>
      </c>
      <c r="Q612" s="549"/>
      <c r="R612" s="549"/>
      <c r="S612" s="550"/>
      <c r="T612" s="548" t="s">
        <v>160</v>
      </c>
      <c r="U612" s="549"/>
      <c r="V612" s="549"/>
      <c r="W612" s="567"/>
      <c r="X612" s="10"/>
      <c r="Y612" s="10"/>
      <c r="Z612" s="10"/>
      <c r="AA612" s="10"/>
      <c r="AB612" s="10"/>
      <c r="AC612" s="10"/>
      <c r="AD612" s="10"/>
    </row>
    <row r="613" spans="1:30"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row>
    <row r="614" spans="1:30" ht="27.75" customHeight="1">
      <c r="A614" s="207"/>
      <c r="B614" s="605" t="s">
        <v>327</v>
      </c>
      <c r="C614" s="606"/>
      <c r="D614" s="606"/>
      <c r="E614" s="606"/>
      <c r="F614" s="606"/>
      <c r="G614" s="542" t="s">
        <v>328</v>
      </c>
      <c r="H614" s="543"/>
      <c r="I614" s="543"/>
      <c r="J614" s="543"/>
      <c r="K614" s="543"/>
      <c r="L614" s="543"/>
      <c r="M614" s="543"/>
      <c r="N614" s="543"/>
      <c r="O614" s="543"/>
      <c r="P614" s="543"/>
      <c r="Q614" s="543"/>
      <c r="R614" s="543"/>
      <c r="S614" s="543"/>
      <c r="T614" s="543"/>
      <c r="U614" s="543"/>
      <c r="V614" s="543"/>
      <c r="W614" s="544"/>
      <c r="X614" s="62"/>
      <c r="Y614" s="62"/>
      <c r="Z614" s="62"/>
      <c r="AA614" s="62"/>
      <c r="AB614" s="62"/>
      <c r="AC614" s="62"/>
      <c r="AD614" s="62"/>
    </row>
    <row r="615" spans="1:30" ht="27.75" customHeight="1">
      <c r="A615" s="64"/>
      <c r="B615" s="553" t="str">
        <f>C640&amp;"-"&amp;C618&amp;"-"&amp;C620&amp;"-"&amp;C623</f>
        <v>IPP du référentiel-Identité réélle-Identité réélle-Identité réélle</v>
      </c>
      <c r="C615" s="554"/>
      <c r="D615" s="65" t="str">
        <f>'Complet - Récapitulatif'!$H$9&amp;""&amp;"  :"</f>
        <v>Logiciel A  :</v>
      </c>
      <c r="E615" s="555" t="str">
        <f>'Complet - Récapitulatif'!$I$9</f>
        <v>Terminal Urgences</v>
      </c>
      <c r="F615" s="526"/>
      <c r="G615" s="527"/>
      <c r="H615" s="66" t="str">
        <f>'Complet - Récapitulatif'!$H$10&amp;""&amp;"  :"</f>
        <v>Logiciel B  :</v>
      </c>
      <c r="I615" s="596" t="str">
        <f>'Complet - Récapitulatif'!$I$10</f>
        <v>Logiciel facturation</v>
      </c>
      <c r="J615" s="526"/>
      <c r="K615" s="527"/>
      <c r="L615" s="67" t="str">
        <f>'Complet - Récapitulatif'!$H$11&amp;""&amp;"  :"</f>
        <v>Logiciel C  :</v>
      </c>
      <c r="M615" s="597" t="str">
        <f>'Complet - Récapitulatif'!$I$11</f>
        <v>Logiciel PMSI</v>
      </c>
      <c r="N615" s="526"/>
      <c r="O615" s="527"/>
      <c r="P615" s="68" t="str">
        <f>'Complet - Récapitulatif'!$H$12&amp;""&amp;"  :"</f>
        <v>Logiciel D  :</v>
      </c>
      <c r="Q615" s="525" t="str">
        <f>'Complet - Récapitulatif'!$I$12</f>
        <v>Logiciel Laboratoire</v>
      </c>
      <c r="R615" s="526"/>
      <c r="S615" s="527"/>
      <c r="T615" s="69" t="str">
        <f>'Complet - Récapitulatif'!$H$13&amp;""&amp;"  :"</f>
        <v>Logiciel E  :</v>
      </c>
      <c r="U615" s="598" t="str">
        <f>'Complet - Récapitulatif'!$I$13</f>
        <v>Logiciel Imagerie</v>
      </c>
      <c r="V615" s="526"/>
      <c r="W615" s="599"/>
      <c r="X615" s="10"/>
      <c r="Y615" s="10"/>
      <c r="Z615" s="10"/>
      <c r="AA615" s="10"/>
      <c r="AB615" s="10"/>
      <c r="AC615" s="10"/>
      <c r="AD615" s="10"/>
    </row>
    <row r="616" spans="1:30" ht="27.75" customHeight="1">
      <c r="A616" s="207"/>
      <c r="B616" s="289" t="s">
        <v>115</v>
      </c>
      <c r="C616" s="290" t="s">
        <v>116</v>
      </c>
      <c r="D616" s="291" t="s">
        <v>117</v>
      </c>
      <c r="E616" s="291" t="s">
        <v>118</v>
      </c>
      <c r="F616" s="292" t="s">
        <v>119</v>
      </c>
      <c r="G616" s="291" t="s">
        <v>120</v>
      </c>
      <c r="H616" s="293" t="s">
        <v>117</v>
      </c>
      <c r="I616" s="293" t="s">
        <v>118</v>
      </c>
      <c r="J616" s="293" t="s">
        <v>119</v>
      </c>
      <c r="K616" s="293" t="s">
        <v>120</v>
      </c>
      <c r="L616" s="294" t="s">
        <v>117</v>
      </c>
      <c r="M616" s="294" t="s">
        <v>118</v>
      </c>
      <c r="N616" s="294" t="s">
        <v>119</v>
      </c>
      <c r="O616" s="294" t="s">
        <v>120</v>
      </c>
      <c r="P616" s="295" t="s">
        <v>117</v>
      </c>
      <c r="Q616" s="296" t="s">
        <v>118</v>
      </c>
      <c r="R616" s="297" t="s">
        <v>119</v>
      </c>
      <c r="S616" s="297" t="s">
        <v>120</v>
      </c>
      <c r="T616" s="298" t="s">
        <v>117</v>
      </c>
      <c r="U616" s="298" t="s">
        <v>118</v>
      </c>
      <c r="V616" s="298" t="s">
        <v>119</v>
      </c>
      <c r="W616" s="299" t="s">
        <v>120</v>
      </c>
      <c r="X616" s="3"/>
      <c r="Y616" s="3"/>
      <c r="Z616" s="3"/>
      <c r="AA616" s="3"/>
      <c r="AB616" s="3"/>
      <c r="AC616" s="3"/>
      <c r="AD616" s="3"/>
    </row>
    <row r="617" spans="1:30" ht="16">
      <c r="A617" s="207"/>
      <c r="B617" s="328" t="s">
        <v>121</v>
      </c>
      <c r="C617" s="152" t="s">
        <v>197</v>
      </c>
      <c r="D617" s="84" t="s">
        <v>123</v>
      </c>
      <c r="E617" s="92" t="s">
        <v>124</v>
      </c>
      <c r="F617" s="86" t="str">
        <f t="shared" ref="F617:F643" si="99">IF(D617="Non Concerné","NC",IF(D617="Non supporté","NS",IF(E617="Non testé","NR",IF(E617="Intégration","OK",IF(E617="Echec","KO","-")))))</f>
        <v>NR</v>
      </c>
      <c r="G617" s="87"/>
      <c r="H617" s="84" t="s">
        <v>123</v>
      </c>
      <c r="I617" s="85" t="s">
        <v>124</v>
      </c>
      <c r="J617" s="86" t="str">
        <f t="shared" ref="J617:J643" si="100">IF(H617="Non Concerné","NC",IF(H617="Non supporté","NS",IF(I617="Non testé","NR",IF(I617="Intégration","OK",IF(I617="Echec","KO","-")))))</f>
        <v>NR</v>
      </c>
      <c r="K617" s="87"/>
      <c r="L617" s="84" t="s">
        <v>123</v>
      </c>
      <c r="M617" s="85" t="s">
        <v>124</v>
      </c>
      <c r="N617" s="86" t="str">
        <f t="shared" ref="N617:N643" si="101">IF(L617="Non Concerné","NC",IF(L617="Non supporté","NS",IF(M617="Non testé","NR",IF(M617="Intégration","OK",IF(M617="Echec","KO","-")))))</f>
        <v>NR</v>
      </c>
      <c r="O617" s="87"/>
      <c r="P617" s="84" t="s">
        <v>123</v>
      </c>
      <c r="Q617" s="85" t="s">
        <v>124</v>
      </c>
      <c r="R617" s="86" t="str">
        <f t="shared" ref="R617:R643" si="102">IF(P617="Non Concerné","NC",IF(P617="Non supporté","NS",IF(Q617="Non testé","NR",IF(Q617="Intégration","OK",IF(Q617="Echec","KO","-")))))</f>
        <v>NR</v>
      </c>
      <c r="S617" s="87"/>
      <c r="T617" s="84" t="s">
        <v>123</v>
      </c>
      <c r="U617" s="85" t="s">
        <v>124</v>
      </c>
      <c r="V617" s="86" t="str">
        <f t="shared" ref="V617:V643" si="103">IF(T617="Non Concerné","NC",IF(T617="Non supporté","NS",IF(U617="Non testé","NR",IF(U617="Intégration","OK",IF(U617="Echec","KO","-")))))</f>
        <v>NR</v>
      </c>
      <c r="W617" s="300"/>
      <c r="X617" s="3"/>
      <c r="Y617" s="3"/>
      <c r="Z617" s="3"/>
      <c r="AA617" s="3"/>
      <c r="AB617" s="3"/>
      <c r="AC617" s="3"/>
      <c r="AD617" s="3"/>
    </row>
    <row r="618" spans="1:30" ht="16">
      <c r="A618" s="207"/>
      <c r="B618" s="330" t="s">
        <v>125</v>
      </c>
      <c r="C618" s="153" t="s">
        <v>180</v>
      </c>
      <c r="D618" s="84" t="s">
        <v>123</v>
      </c>
      <c r="E618" s="85" t="s">
        <v>124</v>
      </c>
      <c r="F618" s="86" t="str">
        <f t="shared" si="99"/>
        <v>NR</v>
      </c>
      <c r="G618" s="93"/>
      <c r="H618" s="91" t="s">
        <v>123</v>
      </c>
      <c r="I618" s="92" t="s">
        <v>124</v>
      </c>
      <c r="J618" s="86" t="str">
        <f t="shared" si="100"/>
        <v>NR</v>
      </c>
      <c r="K618" s="93"/>
      <c r="L618" s="91" t="s">
        <v>123</v>
      </c>
      <c r="M618" s="92" t="s">
        <v>124</v>
      </c>
      <c r="N618" s="86" t="str">
        <f t="shared" si="101"/>
        <v>NR</v>
      </c>
      <c r="O618" s="93"/>
      <c r="P618" s="91" t="s">
        <v>123</v>
      </c>
      <c r="Q618" s="92" t="s">
        <v>124</v>
      </c>
      <c r="R618" s="86" t="str">
        <f t="shared" si="102"/>
        <v>NR</v>
      </c>
      <c r="S618" s="93"/>
      <c r="T618" s="91" t="s">
        <v>123</v>
      </c>
      <c r="U618" s="92" t="s">
        <v>124</v>
      </c>
      <c r="V618" s="86" t="str">
        <f t="shared" si="103"/>
        <v>NR</v>
      </c>
      <c r="W618" s="301"/>
      <c r="X618" s="3"/>
      <c r="Y618" s="3"/>
      <c r="Z618" s="3"/>
      <c r="AA618" s="3"/>
      <c r="AB618" s="3"/>
      <c r="AC618" s="3"/>
      <c r="AD618" s="3"/>
    </row>
    <row r="619" spans="1:30" ht="16">
      <c r="A619" s="81"/>
      <c r="B619" s="221" t="s">
        <v>127</v>
      </c>
      <c r="C619" s="153" t="s">
        <v>180</v>
      </c>
      <c r="D619" s="91" t="s">
        <v>123</v>
      </c>
      <c r="E619" s="92" t="s">
        <v>124</v>
      </c>
      <c r="F619" s="86" t="str">
        <f t="shared" si="99"/>
        <v>NR</v>
      </c>
      <c r="G619" s="97"/>
      <c r="H619" s="84" t="s">
        <v>123</v>
      </c>
      <c r="I619" s="85" t="s">
        <v>124</v>
      </c>
      <c r="J619" s="86" t="str">
        <f t="shared" si="100"/>
        <v>NR</v>
      </c>
      <c r="K619" s="97"/>
      <c r="L619" s="84" t="s">
        <v>123</v>
      </c>
      <c r="M619" s="85" t="s">
        <v>124</v>
      </c>
      <c r="N619" s="86" t="str">
        <f t="shared" si="101"/>
        <v>NR</v>
      </c>
      <c r="O619" s="97"/>
      <c r="P619" s="84" t="s">
        <v>123</v>
      </c>
      <c r="Q619" s="85" t="s">
        <v>124</v>
      </c>
      <c r="R619" s="86" t="str">
        <f t="shared" si="102"/>
        <v>NR</v>
      </c>
      <c r="S619" s="97"/>
      <c r="T619" s="84" t="s">
        <v>123</v>
      </c>
      <c r="U619" s="85" t="s">
        <v>124</v>
      </c>
      <c r="V619" s="86" t="str">
        <f t="shared" si="103"/>
        <v>NR</v>
      </c>
      <c r="W619" s="302"/>
      <c r="X619" s="3"/>
      <c r="Y619" s="3"/>
      <c r="Z619" s="3"/>
      <c r="AA619" s="3"/>
      <c r="AB619" s="3"/>
      <c r="AC619" s="3"/>
      <c r="AD619" s="3"/>
    </row>
    <row r="620" spans="1:30" ht="16">
      <c r="A620" s="81"/>
      <c r="B620" s="330" t="s">
        <v>128</v>
      </c>
      <c r="C620" s="153" t="s">
        <v>180</v>
      </c>
      <c r="D620" s="84" t="s">
        <v>123</v>
      </c>
      <c r="E620" s="85" t="s">
        <v>124</v>
      </c>
      <c r="F620" s="86" t="str">
        <f t="shared" si="99"/>
        <v>NR</v>
      </c>
      <c r="G620" s="93"/>
      <c r="H620" s="91" t="s">
        <v>123</v>
      </c>
      <c r="I620" s="92" t="s">
        <v>124</v>
      </c>
      <c r="J620" s="86" t="str">
        <f t="shared" si="100"/>
        <v>NR</v>
      </c>
      <c r="K620" s="93"/>
      <c r="L620" s="91" t="s">
        <v>123</v>
      </c>
      <c r="M620" s="92" t="s">
        <v>124</v>
      </c>
      <c r="N620" s="86" t="str">
        <f t="shared" si="101"/>
        <v>NR</v>
      </c>
      <c r="O620" s="93"/>
      <c r="P620" s="91" t="s">
        <v>123</v>
      </c>
      <c r="Q620" s="92" t="s">
        <v>124</v>
      </c>
      <c r="R620" s="86" t="str">
        <f t="shared" si="102"/>
        <v>NR</v>
      </c>
      <c r="S620" s="93"/>
      <c r="T620" s="91" t="s">
        <v>123</v>
      </c>
      <c r="U620" s="92" t="s">
        <v>124</v>
      </c>
      <c r="V620" s="86" t="str">
        <f t="shared" si="103"/>
        <v>NR</v>
      </c>
      <c r="W620" s="301"/>
      <c r="X620" s="3"/>
      <c r="Y620" s="3"/>
      <c r="Z620" s="3"/>
      <c r="AA620" s="3"/>
      <c r="AB620" s="3"/>
      <c r="AC620" s="3"/>
      <c r="AD620" s="3"/>
    </row>
    <row r="621" spans="1:30" ht="16">
      <c r="A621" s="81"/>
      <c r="B621" s="221" t="s">
        <v>129</v>
      </c>
      <c r="C621" s="153" t="s">
        <v>180</v>
      </c>
      <c r="D621" s="84" t="s">
        <v>123</v>
      </c>
      <c r="E621" s="92" t="s">
        <v>124</v>
      </c>
      <c r="F621" s="86" t="str">
        <f t="shared" si="99"/>
        <v>NR</v>
      </c>
      <c r="G621" s="97"/>
      <c r="H621" s="84" t="s">
        <v>123</v>
      </c>
      <c r="I621" s="85" t="s">
        <v>124</v>
      </c>
      <c r="J621" s="86" t="str">
        <f t="shared" si="100"/>
        <v>NR</v>
      </c>
      <c r="K621" s="97"/>
      <c r="L621" s="84" t="s">
        <v>123</v>
      </c>
      <c r="M621" s="85" t="s">
        <v>124</v>
      </c>
      <c r="N621" s="86" t="str">
        <f t="shared" si="101"/>
        <v>NR</v>
      </c>
      <c r="O621" s="97"/>
      <c r="P621" s="84" t="s">
        <v>123</v>
      </c>
      <c r="Q621" s="85" t="s">
        <v>124</v>
      </c>
      <c r="R621" s="86" t="str">
        <f t="shared" si="102"/>
        <v>NR</v>
      </c>
      <c r="S621" s="97"/>
      <c r="T621" s="84" t="s">
        <v>123</v>
      </c>
      <c r="U621" s="85" t="s">
        <v>124</v>
      </c>
      <c r="V621" s="86" t="str">
        <f t="shared" si="103"/>
        <v>NR</v>
      </c>
      <c r="W621" s="302"/>
      <c r="X621" s="3"/>
      <c r="Y621" s="3"/>
      <c r="Z621" s="3"/>
      <c r="AA621" s="3"/>
      <c r="AB621" s="3"/>
      <c r="AC621" s="3"/>
      <c r="AD621" s="3"/>
    </row>
    <row r="622" spans="1:30" ht="16">
      <c r="A622" s="81"/>
      <c r="B622" s="330" t="s">
        <v>130</v>
      </c>
      <c r="C622" s="222" t="s">
        <v>126</v>
      </c>
      <c r="D622" s="91" t="s">
        <v>123</v>
      </c>
      <c r="E622" s="85" t="s">
        <v>124</v>
      </c>
      <c r="F622" s="86" t="str">
        <f t="shared" si="99"/>
        <v>NR</v>
      </c>
      <c r="G622" s="93"/>
      <c r="H622" s="91" t="s">
        <v>123</v>
      </c>
      <c r="I622" s="92" t="s">
        <v>124</v>
      </c>
      <c r="J622" s="86" t="str">
        <f t="shared" si="100"/>
        <v>NR</v>
      </c>
      <c r="K622" s="93"/>
      <c r="L622" s="91" t="s">
        <v>123</v>
      </c>
      <c r="M622" s="92" t="s">
        <v>124</v>
      </c>
      <c r="N622" s="86" t="str">
        <f t="shared" si="101"/>
        <v>NR</v>
      </c>
      <c r="O622" s="93"/>
      <c r="P622" s="91" t="s">
        <v>123</v>
      </c>
      <c r="Q622" s="92" t="s">
        <v>124</v>
      </c>
      <c r="R622" s="86" t="str">
        <f t="shared" si="102"/>
        <v>NR</v>
      </c>
      <c r="S622" s="93"/>
      <c r="T622" s="91" t="s">
        <v>123</v>
      </c>
      <c r="U622" s="92" t="s">
        <v>124</v>
      </c>
      <c r="V622" s="86" t="str">
        <f t="shared" si="103"/>
        <v>NR</v>
      </c>
      <c r="W622" s="301"/>
      <c r="X622" s="3"/>
      <c r="Y622" s="3"/>
      <c r="Z622" s="3"/>
      <c r="AA622" s="3"/>
      <c r="AB622" s="3"/>
      <c r="AC622" s="3"/>
      <c r="AD622" s="3"/>
    </row>
    <row r="623" spans="1:30" ht="16">
      <c r="A623" s="81"/>
      <c r="B623" s="221" t="s">
        <v>131</v>
      </c>
      <c r="C623" s="153" t="s">
        <v>180</v>
      </c>
      <c r="D623" s="91" t="s">
        <v>123</v>
      </c>
      <c r="E623" s="92" t="s">
        <v>124</v>
      </c>
      <c r="F623" s="86" t="str">
        <f t="shared" si="99"/>
        <v>NR</v>
      </c>
      <c r="G623" s="97"/>
      <c r="H623" s="84" t="s">
        <v>123</v>
      </c>
      <c r="I623" s="85" t="s">
        <v>124</v>
      </c>
      <c r="J623" s="86" t="str">
        <f t="shared" si="100"/>
        <v>NR</v>
      </c>
      <c r="K623" s="97"/>
      <c r="L623" s="84" t="s">
        <v>123</v>
      </c>
      <c r="M623" s="85" t="s">
        <v>124</v>
      </c>
      <c r="N623" s="86" t="str">
        <f t="shared" si="101"/>
        <v>NR</v>
      </c>
      <c r="O623" s="97"/>
      <c r="P623" s="84" t="s">
        <v>123</v>
      </c>
      <c r="Q623" s="85" t="s">
        <v>124</v>
      </c>
      <c r="R623" s="86" t="str">
        <f t="shared" si="102"/>
        <v>NR</v>
      </c>
      <c r="S623" s="97"/>
      <c r="T623" s="84" t="s">
        <v>123</v>
      </c>
      <c r="U623" s="85" t="s">
        <v>124</v>
      </c>
      <c r="V623" s="86" t="str">
        <f t="shared" si="103"/>
        <v>NR</v>
      </c>
      <c r="W623" s="302"/>
      <c r="X623" s="3"/>
      <c r="Y623" s="3"/>
      <c r="Z623" s="3"/>
      <c r="AA623" s="3"/>
      <c r="AB623" s="3"/>
      <c r="AC623" s="3"/>
      <c r="AD623" s="3"/>
    </row>
    <row r="624" spans="1:30" ht="16">
      <c r="A624" s="81"/>
      <c r="B624" s="330" t="s">
        <v>132</v>
      </c>
      <c r="C624" s="153" t="s">
        <v>198</v>
      </c>
      <c r="D624" s="84" t="s">
        <v>123</v>
      </c>
      <c r="E624" s="85" t="s">
        <v>124</v>
      </c>
      <c r="F624" s="86" t="str">
        <f t="shared" si="99"/>
        <v>NR</v>
      </c>
      <c r="G624" s="93"/>
      <c r="H624" s="91" t="s">
        <v>123</v>
      </c>
      <c r="I624" s="92" t="s">
        <v>124</v>
      </c>
      <c r="J624" s="86" t="str">
        <f t="shared" si="100"/>
        <v>NR</v>
      </c>
      <c r="K624" s="93"/>
      <c r="L624" s="91" t="s">
        <v>123</v>
      </c>
      <c r="M624" s="92" t="s">
        <v>124</v>
      </c>
      <c r="N624" s="86" t="str">
        <f t="shared" si="101"/>
        <v>NR</v>
      </c>
      <c r="O624" s="93"/>
      <c r="P624" s="91" t="s">
        <v>123</v>
      </c>
      <c r="Q624" s="92" t="s">
        <v>124</v>
      </c>
      <c r="R624" s="86" t="str">
        <f t="shared" si="102"/>
        <v>NR</v>
      </c>
      <c r="S624" s="93"/>
      <c r="T624" s="91" t="s">
        <v>123</v>
      </c>
      <c r="U624" s="92" t="s">
        <v>124</v>
      </c>
      <c r="V624" s="86" t="str">
        <f t="shared" si="103"/>
        <v>NR</v>
      </c>
      <c r="W624" s="301"/>
      <c r="X624" s="3"/>
      <c r="Y624" s="3"/>
      <c r="Z624" s="3"/>
      <c r="AA624" s="3"/>
      <c r="AB624" s="3"/>
      <c r="AC624" s="3"/>
      <c r="AD624" s="3"/>
    </row>
    <row r="625" spans="1:30" ht="16">
      <c r="A625" s="81"/>
      <c r="B625" s="221" t="s">
        <v>134</v>
      </c>
      <c r="C625" s="306" t="s">
        <v>126</v>
      </c>
      <c r="D625" s="84" t="s">
        <v>123</v>
      </c>
      <c r="E625" s="92" t="s">
        <v>124</v>
      </c>
      <c r="F625" s="86" t="str">
        <f t="shared" si="99"/>
        <v>NR</v>
      </c>
      <c r="G625" s="97"/>
      <c r="H625" s="84" t="s">
        <v>123</v>
      </c>
      <c r="I625" s="85" t="s">
        <v>124</v>
      </c>
      <c r="J625" s="86" t="str">
        <f t="shared" si="100"/>
        <v>NR</v>
      </c>
      <c r="K625" s="97"/>
      <c r="L625" s="84" t="s">
        <v>123</v>
      </c>
      <c r="M625" s="85" t="s">
        <v>124</v>
      </c>
      <c r="N625" s="86" t="str">
        <f t="shared" si="101"/>
        <v>NR</v>
      </c>
      <c r="O625" s="97"/>
      <c r="P625" s="84" t="s">
        <v>123</v>
      </c>
      <c r="Q625" s="85" t="s">
        <v>124</v>
      </c>
      <c r="R625" s="86" t="str">
        <f t="shared" si="102"/>
        <v>NR</v>
      </c>
      <c r="S625" s="97"/>
      <c r="T625" s="84" t="s">
        <v>123</v>
      </c>
      <c r="U625" s="85" t="s">
        <v>124</v>
      </c>
      <c r="V625" s="86" t="str">
        <f t="shared" si="103"/>
        <v>NR</v>
      </c>
      <c r="W625" s="302"/>
      <c r="X625" s="3"/>
      <c r="Y625" s="3"/>
      <c r="Z625" s="3"/>
      <c r="AA625" s="3"/>
      <c r="AB625" s="3"/>
      <c r="AC625" s="3"/>
      <c r="AD625" s="3"/>
    </row>
    <row r="626" spans="1:30" ht="16">
      <c r="A626" s="81"/>
      <c r="B626" s="330" t="s">
        <v>135</v>
      </c>
      <c r="C626" s="222" t="s">
        <v>180</v>
      </c>
      <c r="D626" s="91" t="s">
        <v>123</v>
      </c>
      <c r="E626" s="85" t="s">
        <v>124</v>
      </c>
      <c r="F626" s="86" t="str">
        <f t="shared" si="99"/>
        <v>NR</v>
      </c>
      <c r="G626" s="93"/>
      <c r="H626" s="91" t="s">
        <v>123</v>
      </c>
      <c r="I626" s="92" t="s">
        <v>124</v>
      </c>
      <c r="J626" s="86" t="str">
        <f t="shared" si="100"/>
        <v>NR</v>
      </c>
      <c r="K626" s="93"/>
      <c r="L626" s="91" t="s">
        <v>123</v>
      </c>
      <c r="M626" s="92" t="s">
        <v>124</v>
      </c>
      <c r="N626" s="86" t="str">
        <f t="shared" si="101"/>
        <v>NR</v>
      </c>
      <c r="O626" s="93"/>
      <c r="P626" s="91" t="s">
        <v>123</v>
      </c>
      <c r="Q626" s="92" t="s">
        <v>124</v>
      </c>
      <c r="R626" s="86" t="str">
        <f t="shared" si="102"/>
        <v>NR</v>
      </c>
      <c r="S626" s="93"/>
      <c r="T626" s="91" t="s">
        <v>123</v>
      </c>
      <c r="U626" s="92" t="s">
        <v>124</v>
      </c>
      <c r="V626" s="86" t="str">
        <f t="shared" si="103"/>
        <v>NR</v>
      </c>
      <c r="W626" s="301"/>
      <c r="X626" s="3"/>
      <c r="Y626" s="3"/>
      <c r="Z626" s="3"/>
      <c r="AA626" s="3"/>
      <c r="AB626" s="3"/>
      <c r="AC626" s="3"/>
      <c r="AD626" s="3"/>
    </row>
    <row r="627" spans="1:30" ht="16">
      <c r="A627" s="81"/>
      <c r="B627" s="221" t="s">
        <v>136</v>
      </c>
      <c r="C627" s="153" t="s">
        <v>180</v>
      </c>
      <c r="D627" s="84" t="s">
        <v>123</v>
      </c>
      <c r="E627" s="92" t="s">
        <v>124</v>
      </c>
      <c r="F627" s="86" t="str">
        <f t="shared" si="99"/>
        <v>NR</v>
      </c>
      <c r="G627" s="97"/>
      <c r="H627" s="84" t="s">
        <v>123</v>
      </c>
      <c r="I627" s="85" t="s">
        <v>124</v>
      </c>
      <c r="J627" s="86" t="str">
        <f t="shared" si="100"/>
        <v>NR</v>
      </c>
      <c r="K627" s="97"/>
      <c r="L627" s="84" t="s">
        <v>123</v>
      </c>
      <c r="M627" s="85" t="s">
        <v>124</v>
      </c>
      <c r="N627" s="86" t="str">
        <f t="shared" si="101"/>
        <v>NR</v>
      </c>
      <c r="O627" s="97"/>
      <c r="P627" s="84" t="s">
        <v>123</v>
      </c>
      <c r="Q627" s="85" t="s">
        <v>124</v>
      </c>
      <c r="R627" s="86" t="str">
        <f t="shared" si="102"/>
        <v>NR</v>
      </c>
      <c r="S627" s="97"/>
      <c r="T627" s="84" t="s">
        <v>123</v>
      </c>
      <c r="U627" s="85" t="s">
        <v>124</v>
      </c>
      <c r="V627" s="86" t="str">
        <f t="shared" si="103"/>
        <v>NR</v>
      </c>
      <c r="W627" s="302"/>
      <c r="X627" s="3"/>
      <c r="Y627" s="3"/>
      <c r="Z627" s="3"/>
      <c r="AA627" s="3"/>
      <c r="AB627" s="3"/>
      <c r="AC627" s="3"/>
      <c r="AD627" s="3"/>
    </row>
    <row r="628" spans="1:30" ht="16">
      <c r="A628" s="81"/>
      <c r="B628" s="330" t="s">
        <v>137</v>
      </c>
      <c r="C628" s="153" t="s">
        <v>180</v>
      </c>
      <c r="D628" s="91" t="s">
        <v>123</v>
      </c>
      <c r="E628" s="85" t="s">
        <v>124</v>
      </c>
      <c r="F628" s="86" t="str">
        <f t="shared" si="99"/>
        <v>NR</v>
      </c>
      <c r="G628" s="93"/>
      <c r="H628" s="91" t="s">
        <v>123</v>
      </c>
      <c r="I628" s="92" t="s">
        <v>124</v>
      </c>
      <c r="J628" s="86" t="str">
        <f t="shared" si="100"/>
        <v>NR</v>
      </c>
      <c r="K628" s="93"/>
      <c r="L628" s="91" t="s">
        <v>123</v>
      </c>
      <c r="M628" s="92" t="s">
        <v>124</v>
      </c>
      <c r="N628" s="86" t="str">
        <f t="shared" si="101"/>
        <v>NR</v>
      </c>
      <c r="O628" s="93"/>
      <c r="P628" s="91" t="s">
        <v>123</v>
      </c>
      <c r="Q628" s="92" t="s">
        <v>124</v>
      </c>
      <c r="R628" s="86" t="str">
        <f t="shared" si="102"/>
        <v>NR</v>
      </c>
      <c r="S628" s="93"/>
      <c r="T628" s="91" t="s">
        <v>123</v>
      </c>
      <c r="U628" s="92" t="s">
        <v>124</v>
      </c>
      <c r="V628" s="86" t="str">
        <f t="shared" si="103"/>
        <v>NR</v>
      </c>
      <c r="W628" s="301"/>
      <c r="X628" s="3"/>
      <c r="Y628" s="3"/>
      <c r="Z628" s="3"/>
      <c r="AA628" s="3"/>
      <c r="AB628" s="3"/>
      <c r="AC628" s="3"/>
      <c r="AD628" s="3"/>
    </row>
    <row r="629" spans="1:30" ht="16">
      <c r="A629" s="81"/>
      <c r="B629" s="221" t="s">
        <v>138</v>
      </c>
      <c r="C629" s="153" t="s">
        <v>180</v>
      </c>
      <c r="D629" s="84" t="s">
        <v>123</v>
      </c>
      <c r="E629" s="92" t="s">
        <v>124</v>
      </c>
      <c r="F629" s="86" t="str">
        <f t="shared" si="99"/>
        <v>NR</v>
      </c>
      <c r="G629" s="97"/>
      <c r="H629" s="84" t="s">
        <v>123</v>
      </c>
      <c r="I629" s="85" t="s">
        <v>124</v>
      </c>
      <c r="J629" s="86" t="str">
        <f t="shared" si="100"/>
        <v>NR</v>
      </c>
      <c r="K629" s="97"/>
      <c r="L629" s="84" t="s">
        <v>123</v>
      </c>
      <c r="M629" s="85" t="s">
        <v>124</v>
      </c>
      <c r="N629" s="86" t="str">
        <f t="shared" si="101"/>
        <v>NR</v>
      </c>
      <c r="O629" s="97"/>
      <c r="P629" s="84" t="s">
        <v>123</v>
      </c>
      <c r="Q629" s="85" t="s">
        <v>124</v>
      </c>
      <c r="R629" s="86" t="str">
        <f t="shared" si="102"/>
        <v>NR</v>
      </c>
      <c r="S629" s="97"/>
      <c r="T629" s="84" t="s">
        <v>123</v>
      </c>
      <c r="U629" s="85" t="s">
        <v>124</v>
      </c>
      <c r="V629" s="86" t="str">
        <f t="shared" si="103"/>
        <v>NR</v>
      </c>
      <c r="W629" s="302"/>
      <c r="X629" s="3"/>
      <c r="Y629" s="3"/>
      <c r="Z629" s="3"/>
      <c r="AA629" s="3"/>
      <c r="AB629" s="3"/>
      <c r="AC629" s="3"/>
      <c r="AD629" s="3"/>
    </row>
    <row r="630" spans="1:30" ht="16">
      <c r="A630" s="81"/>
      <c r="B630" s="330" t="s">
        <v>139</v>
      </c>
      <c r="C630" s="222" t="s">
        <v>292</v>
      </c>
      <c r="D630" s="91" t="s">
        <v>123</v>
      </c>
      <c r="E630" s="85" t="s">
        <v>124</v>
      </c>
      <c r="F630" s="86" t="str">
        <f t="shared" si="99"/>
        <v>NR</v>
      </c>
      <c r="G630" s="93"/>
      <c r="H630" s="91" t="s">
        <v>123</v>
      </c>
      <c r="I630" s="92" t="s">
        <v>124</v>
      </c>
      <c r="J630" s="86" t="str">
        <f t="shared" si="100"/>
        <v>NR</v>
      </c>
      <c r="K630" s="93"/>
      <c r="L630" s="91" t="s">
        <v>123</v>
      </c>
      <c r="M630" s="92" t="s">
        <v>124</v>
      </c>
      <c r="N630" s="86" t="str">
        <f t="shared" si="101"/>
        <v>NR</v>
      </c>
      <c r="O630" s="93"/>
      <c r="P630" s="91" t="s">
        <v>123</v>
      </c>
      <c r="Q630" s="92" t="s">
        <v>124</v>
      </c>
      <c r="R630" s="86" t="str">
        <f t="shared" si="102"/>
        <v>NR</v>
      </c>
      <c r="S630" s="93"/>
      <c r="T630" s="91" t="s">
        <v>123</v>
      </c>
      <c r="U630" s="92" t="s">
        <v>124</v>
      </c>
      <c r="V630" s="86" t="str">
        <f t="shared" si="103"/>
        <v>NR</v>
      </c>
      <c r="W630" s="301"/>
      <c r="X630" s="3"/>
      <c r="Y630" s="3"/>
      <c r="Z630" s="3"/>
      <c r="AA630" s="3"/>
      <c r="AB630" s="3"/>
      <c r="AC630" s="3"/>
      <c r="AD630" s="3"/>
    </row>
    <row r="631" spans="1:30" ht="16">
      <c r="A631" s="81"/>
      <c r="B631" s="221" t="s">
        <v>140</v>
      </c>
      <c r="C631" s="306" t="s">
        <v>126</v>
      </c>
      <c r="D631" s="84" t="s">
        <v>123</v>
      </c>
      <c r="E631" s="92" t="s">
        <v>124</v>
      </c>
      <c r="F631" s="86" t="str">
        <f t="shared" si="99"/>
        <v>NR</v>
      </c>
      <c r="G631" s="97"/>
      <c r="H631" s="84" t="s">
        <v>123</v>
      </c>
      <c r="I631" s="85" t="s">
        <v>124</v>
      </c>
      <c r="J631" s="86" t="str">
        <f t="shared" si="100"/>
        <v>NR</v>
      </c>
      <c r="K631" s="97"/>
      <c r="L631" s="84" t="s">
        <v>123</v>
      </c>
      <c r="M631" s="85" t="s">
        <v>124</v>
      </c>
      <c r="N631" s="86" t="str">
        <f t="shared" si="101"/>
        <v>NR</v>
      </c>
      <c r="O631" s="97"/>
      <c r="P631" s="84" t="s">
        <v>123</v>
      </c>
      <c r="Q631" s="85" t="s">
        <v>124</v>
      </c>
      <c r="R631" s="86" t="str">
        <f t="shared" si="102"/>
        <v>NR</v>
      </c>
      <c r="S631" s="97"/>
      <c r="T631" s="84" t="s">
        <v>123</v>
      </c>
      <c r="U631" s="85" t="s">
        <v>124</v>
      </c>
      <c r="V631" s="86" t="str">
        <f t="shared" si="103"/>
        <v>NR</v>
      </c>
      <c r="W631" s="302"/>
      <c r="X631" s="3"/>
      <c r="Y631" s="3"/>
      <c r="Z631" s="3"/>
      <c r="AA631" s="3"/>
      <c r="AB631" s="3"/>
      <c r="AC631" s="3"/>
      <c r="AD631" s="3"/>
    </row>
    <row r="632" spans="1:30" ht="16">
      <c r="A632" s="81"/>
      <c r="B632" s="330" t="s">
        <v>141</v>
      </c>
      <c r="C632" s="222" t="s">
        <v>292</v>
      </c>
      <c r="D632" s="91" t="s">
        <v>123</v>
      </c>
      <c r="E632" s="85" t="s">
        <v>124</v>
      </c>
      <c r="F632" s="86" t="str">
        <f t="shared" si="99"/>
        <v>NR</v>
      </c>
      <c r="G632" s="93"/>
      <c r="H632" s="91" t="s">
        <v>123</v>
      </c>
      <c r="I632" s="92" t="s">
        <v>124</v>
      </c>
      <c r="J632" s="86" t="str">
        <f t="shared" si="100"/>
        <v>NR</v>
      </c>
      <c r="K632" s="93"/>
      <c r="L632" s="91" t="s">
        <v>123</v>
      </c>
      <c r="M632" s="92" t="s">
        <v>124</v>
      </c>
      <c r="N632" s="86" t="str">
        <f t="shared" si="101"/>
        <v>NR</v>
      </c>
      <c r="O632" s="93"/>
      <c r="P632" s="91" t="s">
        <v>123</v>
      </c>
      <c r="Q632" s="92" t="s">
        <v>124</v>
      </c>
      <c r="R632" s="86" t="str">
        <f t="shared" si="102"/>
        <v>NR</v>
      </c>
      <c r="S632" s="93"/>
      <c r="T632" s="91" t="s">
        <v>123</v>
      </c>
      <c r="U632" s="92" t="s">
        <v>124</v>
      </c>
      <c r="V632" s="86" t="str">
        <f t="shared" si="103"/>
        <v>NR</v>
      </c>
      <c r="W632" s="301"/>
      <c r="X632" s="3"/>
      <c r="Y632" s="3"/>
      <c r="Z632" s="3"/>
      <c r="AA632" s="3"/>
      <c r="AB632" s="3"/>
      <c r="AC632" s="3"/>
      <c r="AD632" s="3"/>
    </row>
    <row r="633" spans="1:30" ht="16">
      <c r="A633" s="81"/>
      <c r="B633" s="221" t="s">
        <v>142</v>
      </c>
      <c r="C633" s="306" t="s">
        <v>126</v>
      </c>
      <c r="D633" s="84" t="s">
        <v>123</v>
      </c>
      <c r="E633" s="92" t="s">
        <v>124</v>
      </c>
      <c r="F633" s="86" t="str">
        <f t="shared" si="99"/>
        <v>NR</v>
      </c>
      <c r="G633" s="97"/>
      <c r="H633" s="84" t="s">
        <v>123</v>
      </c>
      <c r="I633" s="85" t="s">
        <v>124</v>
      </c>
      <c r="J633" s="86" t="str">
        <f t="shared" si="100"/>
        <v>NR</v>
      </c>
      <c r="K633" s="97"/>
      <c r="L633" s="84" t="s">
        <v>123</v>
      </c>
      <c r="M633" s="85" t="s">
        <v>124</v>
      </c>
      <c r="N633" s="86" t="str">
        <f t="shared" si="101"/>
        <v>NR</v>
      </c>
      <c r="O633" s="97"/>
      <c r="P633" s="84" t="s">
        <v>123</v>
      </c>
      <c r="Q633" s="85" t="s">
        <v>124</v>
      </c>
      <c r="R633" s="86" t="str">
        <f t="shared" si="102"/>
        <v>NR</v>
      </c>
      <c r="S633" s="97"/>
      <c r="T633" s="84" t="s">
        <v>123</v>
      </c>
      <c r="U633" s="85" t="s">
        <v>124</v>
      </c>
      <c r="V633" s="86" t="str">
        <f t="shared" si="103"/>
        <v>NR</v>
      </c>
      <c r="W633" s="302"/>
      <c r="X633" s="3"/>
      <c r="Y633" s="3"/>
      <c r="Z633" s="3"/>
      <c r="AA633" s="3"/>
      <c r="AB633" s="3"/>
      <c r="AC633" s="3"/>
      <c r="AD633" s="3"/>
    </row>
    <row r="634" spans="1:30" ht="16">
      <c r="A634" s="81"/>
      <c r="B634" s="330" t="s">
        <v>143</v>
      </c>
      <c r="C634" s="222" t="s">
        <v>292</v>
      </c>
      <c r="D634" s="91" t="s">
        <v>123</v>
      </c>
      <c r="E634" s="85" t="s">
        <v>124</v>
      </c>
      <c r="F634" s="86" t="str">
        <f t="shared" si="99"/>
        <v>NR</v>
      </c>
      <c r="G634" s="93"/>
      <c r="H634" s="91" t="s">
        <v>123</v>
      </c>
      <c r="I634" s="92" t="s">
        <v>124</v>
      </c>
      <c r="J634" s="86" t="str">
        <f t="shared" si="100"/>
        <v>NR</v>
      </c>
      <c r="K634" s="93"/>
      <c r="L634" s="91" t="s">
        <v>123</v>
      </c>
      <c r="M634" s="92" t="s">
        <v>124</v>
      </c>
      <c r="N634" s="86" t="str">
        <f t="shared" si="101"/>
        <v>NR</v>
      </c>
      <c r="O634" s="93"/>
      <c r="P634" s="91" t="s">
        <v>123</v>
      </c>
      <c r="Q634" s="92" t="s">
        <v>124</v>
      </c>
      <c r="R634" s="86" t="str">
        <f t="shared" si="102"/>
        <v>NR</v>
      </c>
      <c r="S634" s="93"/>
      <c r="T634" s="91" t="s">
        <v>123</v>
      </c>
      <c r="U634" s="92" t="s">
        <v>124</v>
      </c>
      <c r="V634" s="86" t="str">
        <f t="shared" si="103"/>
        <v>NR</v>
      </c>
      <c r="W634" s="301"/>
      <c r="X634" s="3"/>
      <c r="Y634" s="3"/>
      <c r="Z634" s="3"/>
      <c r="AA634" s="3"/>
      <c r="AB634" s="3"/>
      <c r="AC634" s="3"/>
      <c r="AD634" s="3"/>
    </row>
    <row r="635" spans="1:30" ht="16">
      <c r="A635" s="81"/>
      <c r="B635" s="221" t="s">
        <v>144</v>
      </c>
      <c r="C635" s="306" t="s">
        <v>126</v>
      </c>
      <c r="D635" s="84" t="s">
        <v>123</v>
      </c>
      <c r="E635" s="92" t="s">
        <v>124</v>
      </c>
      <c r="F635" s="86" t="str">
        <f t="shared" si="99"/>
        <v>NR</v>
      </c>
      <c r="G635" s="97"/>
      <c r="H635" s="84" t="s">
        <v>123</v>
      </c>
      <c r="I635" s="85" t="s">
        <v>124</v>
      </c>
      <c r="J635" s="86" t="str">
        <f t="shared" si="100"/>
        <v>NR</v>
      </c>
      <c r="K635" s="97"/>
      <c r="L635" s="84" t="s">
        <v>123</v>
      </c>
      <c r="M635" s="85" t="s">
        <v>124</v>
      </c>
      <c r="N635" s="86" t="str">
        <f t="shared" si="101"/>
        <v>NR</v>
      </c>
      <c r="O635" s="97"/>
      <c r="P635" s="84" t="s">
        <v>123</v>
      </c>
      <c r="Q635" s="85" t="s">
        <v>124</v>
      </c>
      <c r="R635" s="86" t="str">
        <f t="shared" si="102"/>
        <v>NR</v>
      </c>
      <c r="S635" s="97"/>
      <c r="T635" s="84" t="s">
        <v>123</v>
      </c>
      <c r="U635" s="85" t="s">
        <v>124</v>
      </c>
      <c r="V635" s="86" t="str">
        <f t="shared" si="103"/>
        <v>NR</v>
      </c>
      <c r="W635" s="302"/>
      <c r="X635" s="3"/>
      <c r="Y635" s="3"/>
      <c r="Z635" s="3"/>
      <c r="AA635" s="3"/>
      <c r="AB635" s="3"/>
      <c r="AC635" s="3"/>
      <c r="AD635" s="3"/>
    </row>
    <row r="636" spans="1:30" ht="16">
      <c r="A636" s="81"/>
      <c r="B636" s="330" t="s">
        <v>145</v>
      </c>
      <c r="C636" s="222" t="s">
        <v>292</v>
      </c>
      <c r="D636" s="91" t="s">
        <v>123</v>
      </c>
      <c r="E636" s="85" t="s">
        <v>124</v>
      </c>
      <c r="F636" s="86" t="str">
        <f t="shared" si="99"/>
        <v>NR</v>
      </c>
      <c r="G636" s="90"/>
      <c r="H636" s="91" t="s">
        <v>123</v>
      </c>
      <c r="I636" s="92" t="s">
        <v>124</v>
      </c>
      <c r="J636" s="86" t="str">
        <f t="shared" si="100"/>
        <v>NR</v>
      </c>
      <c r="K636" s="90"/>
      <c r="L636" s="91" t="s">
        <v>123</v>
      </c>
      <c r="M636" s="92" t="s">
        <v>124</v>
      </c>
      <c r="N636" s="86" t="str">
        <f t="shared" si="101"/>
        <v>NR</v>
      </c>
      <c r="O636" s="90"/>
      <c r="P636" s="91" t="s">
        <v>123</v>
      </c>
      <c r="Q636" s="92" t="s">
        <v>124</v>
      </c>
      <c r="R636" s="86" t="str">
        <f t="shared" si="102"/>
        <v>NR</v>
      </c>
      <c r="S636" s="90"/>
      <c r="T636" s="91" t="s">
        <v>123</v>
      </c>
      <c r="U636" s="92" t="s">
        <v>124</v>
      </c>
      <c r="V636" s="86" t="str">
        <f t="shared" si="103"/>
        <v>NR</v>
      </c>
      <c r="W636" s="301"/>
      <c r="X636" s="3"/>
      <c r="Y636" s="3"/>
      <c r="Z636" s="3"/>
      <c r="AA636" s="3"/>
      <c r="AB636" s="3"/>
      <c r="AC636" s="3"/>
      <c r="AD636" s="3"/>
    </row>
    <row r="637" spans="1:30" ht="16">
      <c r="A637" s="81"/>
      <c r="B637" s="221" t="s">
        <v>146</v>
      </c>
      <c r="C637" s="153" t="s">
        <v>180</v>
      </c>
      <c r="D637" s="84" t="s">
        <v>123</v>
      </c>
      <c r="E637" s="92" t="s">
        <v>124</v>
      </c>
      <c r="F637" s="86" t="str">
        <f t="shared" si="99"/>
        <v>NR</v>
      </c>
      <c r="G637" s="100"/>
      <c r="H637" s="84" t="s">
        <v>123</v>
      </c>
      <c r="I637" s="85" t="s">
        <v>124</v>
      </c>
      <c r="J637" s="86" t="str">
        <f t="shared" si="100"/>
        <v>NR</v>
      </c>
      <c r="K637" s="100"/>
      <c r="L637" s="84" t="s">
        <v>123</v>
      </c>
      <c r="M637" s="85" t="s">
        <v>124</v>
      </c>
      <c r="N637" s="86" t="str">
        <f t="shared" si="101"/>
        <v>NR</v>
      </c>
      <c r="O637" s="100"/>
      <c r="P637" s="84" t="s">
        <v>123</v>
      </c>
      <c r="Q637" s="85" t="s">
        <v>124</v>
      </c>
      <c r="R637" s="86" t="str">
        <f t="shared" si="102"/>
        <v>NR</v>
      </c>
      <c r="S637" s="100"/>
      <c r="T637" s="84" t="s">
        <v>123</v>
      </c>
      <c r="U637" s="85" t="s">
        <v>124</v>
      </c>
      <c r="V637" s="86" t="str">
        <f t="shared" si="103"/>
        <v>NR</v>
      </c>
      <c r="W637" s="302"/>
      <c r="X637" s="3"/>
      <c r="Y637" s="3"/>
      <c r="Z637" s="3"/>
      <c r="AA637" s="3"/>
      <c r="AB637" s="3"/>
      <c r="AC637" s="3"/>
      <c r="AD637" s="3"/>
    </row>
    <row r="638" spans="1:30" ht="16">
      <c r="A638" s="81"/>
      <c r="B638" s="330" t="s">
        <v>147</v>
      </c>
      <c r="C638" s="167" t="s">
        <v>147</v>
      </c>
      <c r="D638" s="91" t="s">
        <v>123</v>
      </c>
      <c r="E638" s="85" t="s">
        <v>124</v>
      </c>
      <c r="F638" s="86" t="str">
        <f t="shared" si="99"/>
        <v>NR</v>
      </c>
      <c r="G638" s="93"/>
      <c r="H638" s="91" t="s">
        <v>123</v>
      </c>
      <c r="I638" s="92" t="s">
        <v>124</v>
      </c>
      <c r="J638" s="86" t="str">
        <f t="shared" si="100"/>
        <v>NR</v>
      </c>
      <c r="K638" s="93"/>
      <c r="L638" s="91" t="s">
        <v>123</v>
      </c>
      <c r="M638" s="92" t="s">
        <v>124</v>
      </c>
      <c r="N638" s="86" t="str">
        <f t="shared" si="101"/>
        <v>NR</v>
      </c>
      <c r="O638" s="93"/>
      <c r="P638" s="91" t="s">
        <v>123</v>
      </c>
      <c r="Q638" s="92" t="s">
        <v>124</v>
      </c>
      <c r="R638" s="86" t="str">
        <f t="shared" si="102"/>
        <v>NR</v>
      </c>
      <c r="S638" s="93"/>
      <c r="T638" s="91" t="s">
        <v>123</v>
      </c>
      <c r="U638" s="92" t="s">
        <v>124</v>
      </c>
      <c r="V638" s="86" t="str">
        <f t="shared" si="103"/>
        <v>NR</v>
      </c>
      <c r="W638" s="301"/>
      <c r="X638" s="3"/>
      <c r="Y638" s="3"/>
      <c r="Z638" s="3"/>
      <c r="AA638" s="3"/>
      <c r="AB638" s="3"/>
      <c r="AC638" s="3"/>
      <c r="AD638" s="3"/>
    </row>
    <row r="639" spans="1:30" ht="16">
      <c r="A639" s="81"/>
      <c r="B639" s="221" t="s">
        <v>151</v>
      </c>
      <c r="C639" s="153" t="s">
        <v>152</v>
      </c>
      <c r="D639" s="104" t="s">
        <v>149</v>
      </c>
      <c r="E639" s="85" t="s">
        <v>149</v>
      </c>
      <c r="F639" s="86" t="str">
        <f t="shared" si="99"/>
        <v>NC</v>
      </c>
      <c r="G639" s="97"/>
      <c r="H639" s="104" t="s">
        <v>149</v>
      </c>
      <c r="I639" s="85" t="s">
        <v>149</v>
      </c>
      <c r="J639" s="86" t="str">
        <f t="shared" si="100"/>
        <v>NC</v>
      </c>
      <c r="K639" s="97"/>
      <c r="L639" s="104" t="s">
        <v>149</v>
      </c>
      <c r="M639" s="85" t="s">
        <v>149</v>
      </c>
      <c r="N639" s="86" t="str">
        <f t="shared" si="101"/>
        <v>NC</v>
      </c>
      <c r="O639" s="97"/>
      <c r="P639" s="104" t="s">
        <v>149</v>
      </c>
      <c r="Q639" s="85" t="s">
        <v>149</v>
      </c>
      <c r="R639" s="86" t="str">
        <f t="shared" si="102"/>
        <v>NC</v>
      </c>
      <c r="S639" s="97"/>
      <c r="T639" s="104" t="s">
        <v>149</v>
      </c>
      <c r="U639" s="85" t="s">
        <v>149</v>
      </c>
      <c r="V639" s="86" t="str">
        <f t="shared" si="103"/>
        <v>NC</v>
      </c>
      <c r="W639" s="302"/>
      <c r="X639" s="3"/>
      <c r="Y639" s="3"/>
      <c r="Z639" s="3"/>
      <c r="AA639" s="3"/>
      <c r="AB639" s="3"/>
      <c r="AC639" s="3"/>
      <c r="AD639" s="3"/>
    </row>
    <row r="640" spans="1:30" ht="16">
      <c r="A640" s="81"/>
      <c r="B640" s="330" t="s">
        <v>153</v>
      </c>
      <c r="C640" s="154" t="s">
        <v>154</v>
      </c>
      <c r="D640" s="91" t="s">
        <v>123</v>
      </c>
      <c r="E640" s="85" t="s">
        <v>124</v>
      </c>
      <c r="F640" s="86" t="str">
        <f t="shared" si="99"/>
        <v>NR</v>
      </c>
      <c r="G640" s="93"/>
      <c r="H640" s="91" t="s">
        <v>123</v>
      </c>
      <c r="I640" s="92" t="s">
        <v>124</v>
      </c>
      <c r="J640" s="86" t="str">
        <f t="shared" si="100"/>
        <v>NR</v>
      </c>
      <c r="K640" s="93"/>
      <c r="L640" s="91" t="s">
        <v>123</v>
      </c>
      <c r="M640" s="92" t="s">
        <v>124</v>
      </c>
      <c r="N640" s="86" t="str">
        <f t="shared" si="101"/>
        <v>NR</v>
      </c>
      <c r="O640" s="93"/>
      <c r="P640" s="91" t="s">
        <v>123</v>
      </c>
      <c r="Q640" s="92" t="s">
        <v>124</v>
      </c>
      <c r="R640" s="86" t="str">
        <f t="shared" si="102"/>
        <v>NR</v>
      </c>
      <c r="S640" s="93"/>
      <c r="T640" s="91" t="s">
        <v>123</v>
      </c>
      <c r="U640" s="92" t="s">
        <v>124</v>
      </c>
      <c r="V640" s="86" t="str">
        <f t="shared" si="103"/>
        <v>NR</v>
      </c>
      <c r="W640" s="301"/>
      <c r="X640" s="3"/>
      <c r="Y640" s="3"/>
      <c r="Z640" s="3"/>
      <c r="AA640" s="3"/>
      <c r="AB640" s="3"/>
      <c r="AC640" s="3"/>
      <c r="AD640" s="3"/>
    </row>
    <row r="641" spans="1:30" ht="16">
      <c r="A641" s="81"/>
      <c r="B641" s="221" t="s">
        <v>155</v>
      </c>
      <c r="C641" s="237" t="s">
        <v>109</v>
      </c>
      <c r="D641" s="104" t="s">
        <v>123</v>
      </c>
      <c r="E641" s="85" t="s">
        <v>124</v>
      </c>
      <c r="F641" s="86" t="str">
        <f t="shared" si="99"/>
        <v>NR</v>
      </c>
      <c r="G641" s="97"/>
      <c r="H641" s="104" t="s">
        <v>123</v>
      </c>
      <c r="I641" s="85" t="s">
        <v>124</v>
      </c>
      <c r="J641" s="86" t="str">
        <f t="shared" si="100"/>
        <v>NR</v>
      </c>
      <c r="K641" s="97"/>
      <c r="L641" s="104" t="s">
        <v>123</v>
      </c>
      <c r="M641" s="85" t="s">
        <v>124</v>
      </c>
      <c r="N641" s="86" t="str">
        <f t="shared" si="101"/>
        <v>NR</v>
      </c>
      <c r="O641" s="97"/>
      <c r="P641" s="104" t="s">
        <v>123</v>
      </c>
      <c r="Q641" s="85" t="s">
        <v>124</v>
      </c>
      <c r="R641" s="86" t="str">
        <f t="shared" si="102"/>
        <v>NR</v>
      </c>
      <c r="S641" s="97"/>
      <c r="T641" s="104" t="s">
        <v>123</v>
      </c>
      <c r="U641" s="85" t="s">
        <v>124</v>
      </c>
      <c r="V641" s="86" t="str">
        <f t="shared" si="103"/>
        <v>NR</v>
      </c>
      <c r="W641" s="97"/>
      <c r="X641" s="3"/>
      <c r="Y641" s="3"/>
      <c r="Z641" s="3"/>
      <c r="AA641" s="3"/>
      <c r="AB641" s="3"/>
      <c r="AC641" s="3"/>
      <c r="AD641" s="3"/>
    </row>
    <row r="642" spans="1:30" ht="16">
      <c r="A642" s="81"/>
      <c r="B642" s="330" t="s">
        <v>157</v>
      </c>
      <c r="C642" s="238" t="s">
        <v>73</v>
      </c>
      <c r="D642" s="91" t="s">
        <v>123</v>
      </c>
      <c r="E642" s="92" t="s">
        <v>124</v>
      </c>
      <c r="F642" s="86" t="str">
        <f t="shared" si="99"/>
        <v>NR</v>
      </c>
      <c r="G642" s="93"/>
      <c r="H642" s="91" t="s">
        <v>123</v>
      </c>
      <c r="I642" s="92" t="s">
        <v>124</v>
      </c>
      <c r="J642" s="86" t="str">
        <f t="shared" si="100"/>
        <v>NR</v>
      </c>
      <c r="K642" s="93"/>
      <c r="L642" s="91" t="s">
        <v>123</v>
      </c>
      <c r="M642" s="92" t="s">
        <v>124</v>
      </c>
      <c r="N642" s="86" t="str">
        <f t="shared" si="101"/>
        <v>NR</v>
      </c>
      <c r="O642" s="93"/>
      <c r="P642" s="91" t="s">
        <v>123</v>
      </c>
      <c r="Q642" s="92" t="s">
        <v>124</v>
      </c>
      <c r="R642" s="86" t="str">
        <f t="shared" si="102"/>
        <v>NR</v>
      </c>
      <c r="S642" s="93"/>
      <c r="T642" s="91" t="s">
        <v>123</v>
      </c>
      <c r="U642" s="92" t="s">
        <v>124</v>
      </c>
      <c r="V642" s="86" t="str">
        <f t="shared" si="103"/>
        <v>NR</v>
      </c>
      <c r="W642" s="93"/>
      <c r="X642" s="3"/>
      <c r="Y642" s="3"/>
      <c r="Z642" s="3"/>
      <c r="AA642" s="3"/>
      <c r="AB642" s="3"/>
      <c r="AC642" s="3"/>
      <c r="AD642" s="3"/>
    </row>
    <row r="643" spans="1:30" ht="16">
      <c r="A643" s="81"/>
      <c r="B643" s="95" t="s">
        <v>158</v>
      </c>
      <c r="C643" s="305" t="s">
        <v>152</v>
      </c>
      <c r="D643" s="104" t="s">
        <v>123</v>
      </c>
      <c r="E643" s="85" t="s">
        <v>124</v>
      </c>
      <c r="F643" s="86" t="str">
        <f t="shared" si="99"/>
        <v>NR</v>
      </c>
      <c r="G643" s="157"/>
      <c r="H643" s="104" t="s">
        <v>123</v>
      </c>
      <c r="I643" s="85" t="s">
        <v>124</v>
      </c>
      <c r="J643" s="86" t="str">
        <f t="shared" si="100"/>
        <v>NR</v>
      </c>
      <c r="K643" s="157"/>
      <c r="L643" s="104" t="s">
        <v>123</v>
      </c>
      <c r="M643" s="85" t="s">
        <v>124</v>
      </c>
      <c r="N643" s="86" t="str">
        <f t="shared" si="101"/>
        <v>NR</v>
      </c>
      <c r="O643" s="157"/>
      <c r="P643" s="104" t="s">
        <v>123</v>
      </c>
      <c r="Q643" s="85" t="s">
        <v>124</v>
      </c>
      <c r="R643" s="86" t="str">
        <f t="shared" si="102"/>
        <v>NR</v>
      </c>
      <c r="S643" s="157"/>
      <c r="T643" s="104" t="s">
        <v>123</v>
      </c>
      <c r="U643" s="85" t="s">
        <v>124</v>
      </c>
      <c r="V643" s="86" t="str">
        <f t="shared" si="103"/>
        <v>NR</v>
      </c>
      <c r="W643" s="157"/>
      <c r="X643" s="3"/>
      <c r="Y643" s="3"/>
      <c r="Z643" s="3"/>
      <c r="AA643" s="3"/>
      <c r="AB643" s="3"/>
      <c r="AC643" s="3"/>
      <c r="AD643" s="3"/>
    </row>
    <row r="644" spans="1:30" ht="27.75" customHeight="1">
      <c r="A644" s="207"/>
      <c r="B644" s="546" t="s">
        <v>247</v>
      </c>
      <c r="C644" s="547"/>
      <c r="D644" s="548" t="s">
        <v>160</v>
      </c>
      <c r="E644" s="549"/>
      <c r="F644" s="536"/>
      <c r="G644" s="550"/>
      <c r="H644" s="548" t="s">
        <v>160</v>
      </c>
      <c r="I644" s="549"/>
      <c r="J644" s="536"/>
      <c r="K644" s="550"/>
      <c r="L644" s="548" t="s">
        <v>160</v>
      </c>
      <c r="M644" s="549"/>
      <c r="N644" s="549"/>
      <c r="O644" s="550"/>
      <c r="P644" s="548" t="s">
        <v>160</v>
      </c>
      <c r="Q644" s="549"/>
      <c r="R644" s="549"/>
      <c r="S644" s="550"/>
      <c r="T644" s="548" t="s">
        <v>160</v>
      </c>
      <c r="U644" s="549"/>
      <c r="V644" s="549"/>
      <c r="W644" s="567"/>
      <c r="X644" s="10"/>
      <c r="Y644" s="10"/>
      <c r="Z644" s="10"/>
      <c r="AA644" s="10"/>
      <c r="AB644" s="10"/>
      <c r="AC644" s="10"/>
      <c r="AD644" s="10"/>
    </row>
    <row r="645" spans="1:30"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row>
    <row r="646" spans="1:30" ht="27.75" customHeight="1">
      <c r="A646" s="116"/>
      <c r="B646" s="540" t="s">
        <v>329</v>
      </c>
      <c r="C646" s="541"/>
      <c r="D646" s="541"/>
      <c r="E646" s="541"/>
      <c r="F646" s="541"/>
      <c r="G646" s="541"/>
      <c r="H646" s="542" t="s">
        <v>330</v>
      </c>
      <c r="I646" s="543"/>
      <c r="J646" s="543"/>
      <c r="K646" s="543"/>
      <c r="L646" s="543"/>
      <c r="M646" s="543"/>
      <c r="N646" s="543"/>
      <c r="O646" s="543"/>
      <c r="P646" s="543"/>
      <c r="Q646" s="543"/>
      <c r="R646" s="543"/>
      <c r="S646" s="543"/>
      <c r="T646" s="543"/>
      <c r="U646" s="543"/>
      <c r="V646" s="543"/>
      <c r="W646" s="544"/>
      <c r="X646" s="3"/>
      <c r="Y646" s="3"/>
      <c r="Z646" s="3"/>
      <c r="AA646" s="3"/>
      <c r="AB646" s="3"/>
      <c r="AC646" s="3"/>
      <c r="AD646" s="3"/>
    </row>
    <row r="647" spans="1:30" ht="27.75" customHeight="1">
      <c r="A647" s="64"/>
      <c r="B647" s="539" t="str">
        <f>$B$4</f>
        <v>IPP du référentiel-au choix-au choix-au choix</v>
      </c>
      <c r="C647" s="531"/>
      <c r="D647" s="160" t="str">
        <f>'Complet - Récapitulatif'!$H$9&amp;""&amp;"  :"</f>
        <v>Logiciel A  :</v>
      </c>
      <c r="E647" s="520" t="str">
        <f>'Complet - Récapitulatif'!$I$9</f>
        <v>Terminal Urgences</v>
      </c>
      <c r="F647" s="521"/>
      <c r="G647" s="522"/>
      <c r="H647" s="117" t="str">
        <f>'Complet - Récapitulatif'!$H$10&amp;""&amp;"  :"</f>
        <v>Logiciel B  :</v>
      </c>
      <c r="I647" s="523" t="str">
        <f>'Complet - Récapitulatif'!$I$10</f>
        <v>Logiciel facturation</v>
      </c>
      <c r="J647" s="521"/>
      <c r="K647" s="522"/>
      <c r="L647" s="118" t="str">
        <f>'Complet - Récapitulatif'!$H$11&amp;""&amp;"  :"</f>
        <v>Logiciel C  :</v>
      </c>
      <c r="M647" s="524" t="str">
        <f>'Complet - Récapitulatif'!$I$11</f>
        <v>Logiciel PMSI</v>
      </c>
      <c r="N647" s="521"/>
      <c r="O647" s="522"/>
      <c r="P647" s="68" t="str">
        <f>'Complet - Récapitulatif'!$H$12&amp;""&amp;"  :"</f>
        <v>Logiciel D  :</v>
      </c>
      <c r="Q647" s="525" t="str">
        <f>'Complet - Récapitulatif'!$I$12</f>
        <v>Logiciel Laboratoire</v>
      </c>
      <c r="R647" s="526"/>
      <c r="S647" s="527"/>
      <c r="T647" s="120" t="str">
        <f>'Complet - Récapitulatif'!$H$13&amp;""&amp;"  :"</f>
        <v>Logiciel E  :</v>
      </c>
      <c r="U647" s="528" t="str">
        <f>'Complet - Récapitulatif'!$I$13</f>
        <v>Logiciel Imagerie</v>
      </c>
      <c r="V647" s="521"/>
      <c r="W647" s="529"/>
      <c r="X647" s="10"/>
      <c r="Y647" s="10"/>
      <c r="Z647" s="10"/>
      <c r="AA647" s="10"/>
      <c r="AB647" s="10"/>
      <c r="AC647" s="10"/>
      <c r="AD647" s="10"/>
    </row>
    <row r="648" spans="1:30" ht="27.75" customHeight="1">
      <c r="A648" s="81"/>
      <c r="B648" s="335" t="s">
        <v>115</v>
      </c>
      <c r="C648" s="290" t="s">
        <v>116</v>
      </c>
      <c r="D648" s="291" t="s">
        <v>117</v>
      </c>
      <c r="E648" s="291" t="s">
        <v>118</v>
      </c>
      <c r="F648" s="292" t="s">
        <v>119</v>
      </c>
      <c r="G648" s="291" t="s">
        <v>120</v>
      </c>
      <c r="H648" s="293" t="s">
        <v>117</v>
      </c>
      <c r="I648" s="293" t="s">
        <v>118</v>
      </c>
      <c r="J648" s="293" t="s">
        <v>119</v>
      </c>
      <c r="K648" s="293" t="s">
        <v>120</v>
      </c>
      <c r="L648" s="294" t="s">
        <v>117</v>
      </c>
      <c r="M648" s="294" t="s">
        <v>118</v>
      </c>
      <c r="N648" s="294" t="s">
        <v>119</v>
      </c>
      <c r="O648" s="294" t="s">
        <v>120</v>
      </c>
      <c r="P648" s="295" t="s">
        <v>117</v>
      </c>
      <c r="Q648" s="296" t="s">
        <v>118</v>
      </c>
      <c r="R648" s="297" t="s">
        <v>119</v>
      </c>
      <c r="S648" s="297" t="s">
        <v>120</v>
      </c>
      <c r="T648" s="298" t="s">
        <v>117</v>
      </c>
      <c r="U648" s="298" t="s">
        <v>118</v>
      </c>
      <c r="V648" s="298" t="s">
        <v>119</v>
      </c>
      <c r="W648" s="336" t="s">
        <v>120</v>
      </c>
      <c r="X648" s="3"/>
      <c r="Y648" s="3"/>
      <c r="Z648" s="3"/>
      <c r="AA648" s="3"/>
      <c r="AB648" s="3"/>
      <c r="AC648" s="3"/>
      <c r="AD648" s="3"/>
    </row>
    <row r="649" spans="1:30" ht="16">
      <c r="A649" s="81"/>
      <c r="B649" s="189" t="s">
        <v>121</v>
      </c>
      <c r="C649" s="210" t="str">
        <f t="shared" ref="C649:C669" si="104">C6</f>
        <v>Mr / Monsieur</v>
      </c>
      <c r="D649" s="84" t="s">
        <v>193</v>
      </c>
      <c r="E649" s="84" t="s">
        <v>124</v>
      </c>
      <c r="F649" s="86" t="str">
        <f t="shared" ref="F649:F669" si="105">IF(D649="Non supporté","NS",IF(E649="Non testé","NR",IF(E649="Intégration","OK",IF(E649="Echec","KO","-"))))</f>
        <v>NR</v>
      </c>
      <c r="G649" s="211"/>
      <c r="H649" s="84" t="s">
        <v>193</v>
      </c>
      <c r="I649" s="84" t="s">
        <v>124</v>
      </c>
      <c r="J649" s="86" t="str">
        <f t="shared" ref="J649:J669" si="106">IF(H649="Non supporté","NS",IF(I649="Non testé","NR",IF(I649="Intégration","OK",IF(I649="Echec","KO","-"))))</f>
        <v>NR</v>
      </c>
      <c r="K649" s="211"/>
      <c r="L649" s="84" t="s">
        <v>193</v>
      </c>
      <c r="M649" s="84" t="s">
        <v>124</v>
      </c>
      <c r="N649" s="86" t="str">
        <f t="shared" ref="N649:N669" si="107">IF(L649="Non supporté","NS",IF(M649="Non testé","NR",IF(M649="Intégration","OK",IF(M649="Echec","KO","-"))))</f>
        <v>NR</v>
      </c>
      <c r="O649" s="211"/>
      <c r="P649" s="84" t="s">
        <v>193</v>
      </c>
      <c r="Q649" s="84" t="s">
        <v>124</v>
      </c>
      <c r="R649" s="86" t="str">
        <f t="shared" ref="R649:R669" si="108">IF(P649="Non supporté","NS",IF(Q649="Non testé","NR",IF(Q649="Intégration","OK",IF(Q649="Echec","KO","-"))))</f>
        <v>NR</v>
      </c>
      <c r="S649" s="211"/>
      <c r="T649" s="84" t="s">
        <v>193</v>
      </c>
      <c r="U649" s="84" t="s">
        <v>124</v>
      </c>
      <c r="V649" s="86" t="str">
        <f t="shared" ref="V649:V669" si="109">IF(T649="Non supporté","NS",IF(U649="Non testé","NR",IF(U649="Intégration","OK",IF(U649="Echec","KO","-"))))</f>
        <v>NR</v>
      </c>
      <c r="W649" s="211"/>
      <c r="X649" s="3"/>
      <c r="Y649" s="3"/>
      <c r="Z649" s="3"/>
      <c r="AA649" s="3"/>
      <c r="AB649" s="3"/>
      <c r="AC649" s="3"/>
      <c r="AD649" s="3"/>
    </row>
    <row r="650" spans="1:30" ht="16">
      <c r="A650" s="81"/>
      <c r="B650" s="193" t="s">
        <v>125</v>
      </c>
      <c r="C650" s="212" t="str">
        <f t="shared" si="104"/>
        <v>au choix</v>
      </c>
      <c r="D650" s="91" t="s">
        <v>193</v>
      </c>
      <c r="E650" s="91" t="s">
        <v>124</v>
      </c>
      <c r="F650" s="86" t="str">
        <f t="shared" si="105"/>
        <v>NR</v>
      </c>
      <c r="G650" s="195"/>
      <c r="H650" s="91" t="s">
        <v>193</v>
      </c>
      <c r="I650" s="91" t="s">
        <v>124</v>
      </c>
      <c r="J650" s="86" t="str">
        <f t="shared" si="106"/>
        <v>NR</v>
      </c>
      <c r="K650" s="195"/>
      <c r="L650" s="91" t="s">
        <v>193</v>
      </c>
      <c r="M650" s="91" t="s">
        <v>124</v>
      </c>
      <c r="N650" s="86" t="str">
        <f t="shared" si="107"/>
        <v>NR</v>
      </c>
      <c r="O650" s="195"/>
      <c r="P650" s="91" t="s">
        <v>193</v>
      </c>
      <c r="Q650" s="91" t="s">
        <v>124</v>
      </c>
      <c r="R650" s="86" t="str">
        <f t="shared" si="108"/>
        <v>NR</v>
      </c>
      <c r="S650" s="195"/>
      <c r="T650" s="91" t="s">
        <v>193</v>
      </c>
      <c r="U650" s="91" t="s">
        <v>124</v>
      </c>
      <c r="V650" s="86" t="str">
        <f t="shared" si="109"/>
        <v>NR</v>
      </c>
      <c r="W650" s="195"/>
      <c r="X650" s="3"/>
      <c r="Y650" s="3"/>
      <c r="Z650" s="3"/>
      <c r="AA650" s="3"/>
      <c r="AB650" s="3"/>
      <c r="AC650" s="3"/>
      <c r="AD650" s="3"/>
    </row>
    <row r="651" spans="1:30" ht="16">
      <c r="A651" s="81"/>
      <c r="B651" s="213" t="s">
        <v>127</v>
      </c>
      <c r="C651" s="214" t="str">
        <f t="shared" si="104"/>
        <v>au choix</v>
      </c>
      <c r="D651" s="84" t="s">
        <v>193</v>
      </c>
      <c r="E651" s="84" t="s">
        <v>124</v>
      </c>
      <c r="F651" s="86" t="str">
        <f t="shared" si="105"/>
        <v>NR</v>
      </c>
      <c r="G651" s="211"/>
      <c r="H651" s="84" t="s">
        <v>193</v>
      </c>
      <c r="I651" s="84" t="s">
        <v>124</v>
      </c>
      <c r="J651" s="86" t="str">
        <f t="shared" si="106"/>
        <v>NR</v>
      </c>
      <c r="K651" s="211"/>
      <c r="L651" s="84" t="s">
        <v>193</v>
      </c>
      <c r="M651" s="84" t="s">
        <v>124</v>
      </c>
      <c r="N651" s="86" t="str">
        <f t="shared" si="107"/>
        <v>NR</v>
      </c>
      <c r="O651" s="211"/>
      <c r="P651" s="84" t="s">
        <v>193</v>
      </c>
      <c r="Q651" s="84" t="s">
        <v>124</v>
      </c>
      <c r="R651" s="86" t="str">
        <f t="shared" si="108"/>
        <v>NR</v>
      </c>
      <c r="S651" s="211"/>
      <c r="T651" s="84" t="s">
        <v>193</v>
      </c>
      <c r="U651" s="84" t="s">
        <v>124</v>
      </c>
      <c r="V651" s="86" t="str">
        <f t="shared" si="109"/>
        <v>NR</v>
      </c>
      <c r="W651" s="211"/>
      <c r="X651" s="3"/>
      <c r="Y651" s="3"/>
      <c r="Z651" s="3"/>
      <c r="AA651" s="3"/>
      <c r="AB651" s="3"/>
      <c r="AC651" s="3"/>
      <c r="AD651" s="3"/>
    </row>
    <row r="652" spans="1:30" ht="16">
      <c r="A652" s="81"/>
      <c r="B652" s="193" t="s">
        <v>128</v>
      </c>
      <c r="C652" s="212" t="str">
        <f t="shared" si="104"/>
        <v>au choix</v>
      </c>
      <c r="D652" s="91" t="s">
        <v>193</v>
      </c>
      <c r="E652" s="91" t="s">
        <v>124</v>
      </c>
      <c r="F652" s="86" t="str">
        <f t="shared" si="105"/>
        <v>NR</v>
      </c>
      <c r="G652" s="195"/>
      <c r="H652" s="91" t="s">
        <v>193</v>
      </c>
      <c r="I652" s="91" t="s">
        <v>124</v>
      </c>
      <c r="J652" s="86" t="str">
        <f t="shared" si="106"/>
        <v>NR</v>
      </c>
      <c r="K652" s="195"/>
      <c r="L652" s="91" t="s">
        <v>193</v>
      </c>
      <c r="M652" s="91" t="s">
        <v>124</v>
      </c>
      <c r="N652" s="86" t="str">
        <f t="shared" si="107"/>
        <v>NR</v>
      </c>
      <c r="O652" s="195"/>
      <c r="P652" s="91" t="s">
        <v>193</v>
      </c>
      <c r="Q652" s="91" t="s">
        <v>124</v>
      </c>
      <c r="R652" s="86" t="str">
        <f t="shared" si="108"/>
        <v>NR</v>
      </c>
      <c r="S652" s="195"/>
      <c r="T652" s="91" t="s">
        <v>193</v>
      </c>
      <c r="U652" s="91" t="s">
        <v>124</v>
      </c>
      <c r="V652" s="86" t="str">
        <f t="shared" si="109"/>
        <v>NR</v>
      </c>
      <c r="W652" s="195"/>
      <c r="X652" s="3"/>
      <c r="Y652" s="3"/>
      <c r="Z652" s="3"/>
      <c r="AA652" s="3"/>
      <c r="AB652" s="3"/>
      <c r="AC652" s="3"/>
      <c r="AD652" s="3"/>
    </row>
    <row r="653" spans="1:30" ht="16">
      <c r="A653" s="81"/>
      <c r="B653" s="213" t="s">
        <v>129</v>
      </c>
      <c r="C653" s="214" t="str">
        <f t="shared" si="104"/>
        <v>au choix</v>
      </c>
      <c r="D653" s="84" t="s">
        <v>193</v>
      </c>
      <c r="E653" s="84" t="s">
        <v>124</v>
      </c>
      <c r="F653" s="86" t="str">
        <f t="shared" si="105"/>
        <v>NR</v>
      </c>
      <c r="G653" s="211"/>
      <c r="H653" s="84" t="s">
        <v>193</v>
      </c>
      <c r="I653" s="84" t="s">
        <v>124</v>
      </c>
      <c r="J653" s="86" t="str">
        <f t="shared" si="106"/>
        <v>NR</v>
      </c>
      <c r="K653" s="211"/>
      <c r="L653" s="84" t="s">
        <v>193</v>
      </c>
      <c r="M653" s="84" t="s">
        <v>124</v>
      </c>
      <c r="N653" s="86" t="str">
        <f t="shared" si="107"/>
        <v>NR</v>
      </c>
      <c r="O653" s="211"/>
      <c r="P653" s="84" t="s">
        <v>193</v>
      </c>
      <c r="Q653" s="84" t="s">
        <v>124</v>
      </c>
      <c r="R653" s="86" t="str">
        <f t="shared" si="108"/>
        <v>NR</v>
      </c>
      <c r="S653" s="211"/>
      <c r="T653" s="84" t="s">
        <v>193</v>
      </c>
      <c r="U653" s="84" t="s">
        <v>124</v>
      </c>
      <c r="V653" s="86" t="str">
        <f t="shared" si="109"/>
        <v>NR</v>
      </c>
      <c r="W653" s="211"/>
      <c r="X653" s="3"/>
      <c r="Y653" s="3"/>
      <c r="Z653" s="3"/>
      <c r="AA653" s="3"/>
      <c r="AB653" s="3"/>
      <c r="AC653" s="3"/>
      <c r="AD653" s="3"/>
    </row>
    <row r="654" spans="1:30" ht="16">
      <c r="A654" s="81"/>
      <c r="B654" s="193" t="s">
        <v>130</v>
      </c>
      <c r="C654" s="212" t="str">
        <f t="shared" si="104"/>
        <v>au choix</v>
      </c>
      <c r="D654" s="91" t="s">
        <v>193</v>
      </c>
      <c r="E654" s="91" t="s">
        <v>124</v>
      </c>
      <c r="F654" s="86" t="str">
        <f t="shared" si="105"/>
        <v>NR</v>
      </c>
      <c r="G654" s="195"/>
      <c r="H654" s="91" t="s">
        <v>193</v>
      </c>
      <c r="I654" s="91" t="s">
        <v>124</v>
      </c>
      <c r="J654" s="86" t="str">
        <f t="shared" si="106"/>
        <v>NR</v>
      </c>
      <c r="K654" s="195"/>
      <c r="L654" s="91" t="s">
        <v>193</v>
      </c>
      <c r="M654" s="91" t="s">
        <v>124</v>
      </c>
      <c r="N654" s="86" t="str">
        <f t="shared" si="107"/>
        <v>NR</v>
      </c>
      <c r="O654" s="195"/>
      <c r="P654" s="91" t="s">
        <v>193</v>
      </c>
      <c r="Q654" s="91" t="s">
        <v>124</v>
      </c>
      <c r="R654" s="86" t="str">
        <f t="shared" si="108"/>
        <v>NR</v>
      </c>
      <c r="S654" s="195"/>
      <c r="T654" s="91" t="s">
        <v>193</v>
      </c>
      <c r="U654" s="91" t="s">
        <v>124</v>
      </c>
      <c r="V654" s="86" t="str">
        <f t="shared" si="109"/>
        <v>NR</v>
      </c>
      <c r="W654" s="195"/>
      <c r="X654" s="3"/>
      <c r="Y654" s="3"/>
      <c r="Z654" s="3"/>
      <c r="AA654" s="3"/>
      <c r="AB654" s="3"/>
      <c r="AC654" s="3"/>
      <c r="AD654" s="3"/>
    </row>
    <row r="655" spans="1:30" ht="16">
      <c r="A655" s="81"/>
      <c r="B655" s="213" t="s">
        <v>131</v>
      </c>
      <c r="C655" s="214" t="str">
        <f t="shared" si="104"/>
        <v>au choix</v>
      </c>
      <c r="D655" s="84" t="s">
        <v>193</v>
      </c>
      <c r="E655" s="84" t="s">
        <v>124</v>
      </c>
      <c r="F655" s="86" t="str">
        <f t="shared" si="105"/>
        <v>NR</v>
      </c>
      <c r="G655" s="211"/>
      <c r="H655" s="84" t="s">
        <v>193</v>
      </c>
      <c r="I655" s="84" t="s">
        <v>124</v>
      </c>
      <c r="J655" s="86" t="str">
        <f t="shared" si="106"/>
        <v>NR</v>
      </c>
      <c r="K655" s="211"/>
      <c r="L655" s="84" t="s">
        <v>193</v>
      </c>
      <c r="M655" s="84" t="s">
        <v>124</v>
      </c>
      <c r="N655" s="86" t="str">
        <f t="shared" si="107"/>
        <v>NR</v>
      </c>
      <c r="O655" s="211"/>
      <c r="P655" s="84" t="s">
        <v>193</v>
      </c>
      <c r="Q655" s="84" t="s">
        <v>124</v>
      </c>
      <c r="R655" s="86" t="str">
        <f t="shared" si="108"/>
        <v>NR</v>
      </c>
      <c r="S655" s="211"/>
      <c r="T655" s="84" t="s">
        <v>193</v>
      </c>
      <c r="U655" s="84" t="s">
        <v>124</v>
      </c>
      <c r="V655" s="86" t="str">
        <f t="shared" si="109"/>
        <v>NR</v>
      </c>
      <c r="W655" s="211"/>
      <c r="X655" s="3"/>
      <c r="Y655" s="3"/>
      <c r="Z655" s="3"/>
      <c r="AA655" s="3"/>
      <c r="AB655" s="3"/>
      <c r="AC655" s="3"/>
      <c r="AD655" s="3"/>
    </row>
    <row r="656" spans="1:30" ht="16">
      <c r="A656" s="81"/>
      <c r="B656" s="193" t="s">
        <v>132</v>
      </c>
      <c r="C656" s="212" t="str">
        <f t="shared" si="104"/>
        <v>Masculin</v>
      </c>
      <c r="D656" s="91" t="s">
        <v>193</v>
      </c>
      <c r="E656" s="91" t="s">
        <v>124</v>
      </c>
      <c r="F656" s="86" t="str">
        <f t="shared" si="105"/>
        <v>NR</v>
      </c>
      <c r="G656" s="195"/>
      <c r="H656" s="91" t="s">
        <v>193</v>
      </c>
      <c r="I656" s="91" t="s">
        <v>124</v>
      </c>
      <c r="J656" s="86" t="str">
        <f t="shared" si="106"/>
        <v>NR</v>
      </c>
      <c r="K656" s="195"/>
      <c r="L656" s="91" t="s">
        <v>193</v>
      </c>
      <c r="M656" s="91" t="s">
        <v>124</v>
      </c>
      <c r="N656" s="86" t="str">
        <f t="shared" si="107"/>
        <v>NR</v>
      </c>
      <c r="O656" s="195"/>
      <c r="P656" s="91" t="s">
        <v>193</v>
      </c>
      <c r="Q656" s="91" t="s">
        <v>124</v>
      </c>
      <c r="R656" s="86" t="str">
        <f t="shared" si="108"/>
        <v>NR</v>
      </c>
      <c r="S656" s="195"/>
      <c r="T656" s="91" t="s">
        <v>193</v>
      </c>
      <c r="U656" s="91" t="s">
        <v>124</v>
      </c>
      <c r="V656" s="86" t="str">
        <f t="shared" si="109"/>
        <v>NR</v>
      </c>
      <c r="W656" s="195"/>
      <c r="X656" s="3"/>
      <c r="Y656" s="3"/>
      <c r="Z656" s="3"/>
      <c r="AA656" s="3"/>
      <c r="AB656" s="3"/>
      <c r="AC656" s="3"/>
      <c r="AD656" s="3"/>
    </row>
    <row r="657" spans="1:30" ht="16">
      <c r="A657" s="81"/>
      <c r="B657" s="213" t="s">
        <v>134</v>
      </c>
      <c r="C657" s="214" t="str">
        <f t="shared" si="104"/>
        <v>au choix</v>
      </c>
      <c r="D657" s="84" t="s">
        <v>193</v>
      </c>
      <c r="E657" s="84" t="s">
        <v>124</v>
      </c>
      <c r="F657" s="86" t="str">
        <f t="shared" si="105"/>
        <v>NR</v>
      </c>
      <c r="G657" s="211"/>
      <c r="H657" s="84" t="s">
        <v>193</v>
      </c>
      <c r="I657" s="84" t="s">
        <v>124</v>
      </c>
      <c r="J657" s="86" t="str">
        <f t="shared" si="106"/>
        <v>NR</v>
      </c>
      <c r="K657" s="211"/>
      <c r="L657" s="84" t="s">
        <v>193</v>
      </c>
      <c r="M657" s="84" t="s">
        <v>124</v>
      </c>
      <c r="N657" s="86" t="str">
        <f t="shared" si="107"/>
        <v>NR</v>
      </c>
      <c r="O657" s="211"/>
      <c r="P657" s="84" t="s">
        <v>193</v>
      </c>
      <c r="Q657" s="84" t="s">
        <v>124</v>
      </c>
      <c r="R657" s="86" t="str">
        <f t="shared" si="108"/>
        <v>NR</v>
      </c>
      <c r="S657" s="211"/>
      <c r="T657" s="84" t="s">
        <v>193</v>
      </c>
      <c r="U657" s="84" t="s">
        <v>124</v>
      </c>
      <c r="V657" s="86" t="str">
        <f t="shared" si="109"/>
        <v>NR</v>
      </c>
      <c r="W657" s="211"/>
      <c r="X657" s="3"/>
      <c r="Y657" s="3"/>
      <c r="Z657" s="3"/>
      <c r="AA657" s="3"/>
      <c r="AB657" s="3"/>
      <c r="AC657" s="3"/>
      <c r="AD657" s="3"/>
    </row>
    <row r="658" spans="1:30" ht="16">
      <c r="A658" s="81"/>
      <c r="B658" s="193" t="s">
        <v>135</v>
      </c>
      <c r="C658" s="212" t="str">
        <f t="shared" si="104"/>
        <v>au choix</v>
      </c>
      <c r="D658" s="91" t="s">
        <v>193</v>
      </c>
      <c r="E658" s="91" t="s">
        <v>124</v>
      </c>
      <c r="F658" s="86" t="str">
        <f t="shared" si="105"/>
        <v>NR</v>
      </c>
      <c r="G658" s="195"/>
      <c r="H658" s="91" t="s">
        <v>193</v>
      </c>
      <c r="I658" s="91" t="s">
        <v>124</v>
      </c>
      <c r="J658" s="86" t="str">
        <f t="shared" si="106"/>
        <v>NR</v>
      </c>
      <c r="K658" s="195"/>
      <c r="L658" s="91" t="s">
        <v>193</v>
      </c>
      <c r="M658" s="91" t="s">
        <v>124</v>
      </c>
      <c r="N658" s="86" t="str">
        <f t="shared" si="107"/>
        <v>NR</v>
      </c>
      <c r="O658" s="195"/>
      <c r="P658" s="91" t="s">
        <v>193</v>
      </c>
      <c r="Q658" s="91" t="s">
        <v>124</v>
      </c>
      <c r="R658" s="86" t="str">
        <f t="shared" si="108"/>
        <v>NR</v>
      </c>
      <c r="S658" s="195"/>
      <c r="T658" s="91" t="s">
        <v>193</v>
      </c>
      <c r="U658" s="91" t="s">
        <v>124</v>
      </c>
      <c r="V658" s="86" t="str">
        <f t="shared" si="109"/>
        <v>NR</v>
      </c>
      <c r="W658" s="195"/>
      <c r="X658" s="3"/>
      <c r="Y658" s="3"/>
      <c r="Z658" s="3"/>
      <c r="AA658" s="3"/>
      <c r="AB658" s="3"/>
      <c r="AC658" s="3"/>
      <c r="AD658" s="3"/>
    </row>
    <row r="659" spans="1:30" ht="16">
      <c r="A659" s="81"/>
      <c r="B659" s="213" t="s">
        <v>136</v>
      </c>
      <c r="C659" s="214" t="str">
        <f t="shared" si="104"/>
        <v>au choix</v>
      </c>
      <c r="D659" s="84" t="s">
        <v>193</v>
      </c>
      <c r="E659" s="84" t="s">
        <v>124</v>
      </c>
      <c r="F659" s="86" t="str">
        <f t="shared" si="105"/>
        <v>NR</v>
      </c>
      <c r="G659" s="211"/>
      <c r="H659" s="84" t="s">
        <v>193</v>
      </c>
      <c r="I659" s="84" t="s">
        <v>124</v>
      </c>
      <c r="J659" s="86" t="str">
        <f t="shared" si="106"/>
        <v>NR</v>
      </c>
      <c r="K659" s="211"/>
      <c r="L659" s="84" t="s">
        <v>193</v>
      </c>
      <c r="M659" s="84" t="s">
        <v>124</v>
      </c>
      <c r="N659" s="86" t="str">
        <f t="shared" si="107"/>
        <v>NR</v>
      </c>
      <c r="O659" s="211"/>
      <c r="P659" s="84" t="s">
        <v>193</v>
      </c>
      <c r="Q659" s="84" t="s">
        <v>124</v>
      </c>
      <c r="R659" s="86" t="str">
        <f t="shared" si="108"/>
        <v>NR</v>
      </c>
      <c r="S659" s="211"/>
      <c r="T659" s="84" t="s">
        <v>193</v>
      </c>
      <c r="U659" s="84" t="s">
        <v>124</v>
      </c>
      <c r="V659" s="86" t="str">
        <f t="shared" si="109"/>
        <v>NR</v>
      </c>
      <c r="W659" s="211"/>
      <c r="X659" s="3"/>
      <c r="Y659" s="3"/>
      <c r="Z659" s="3"/>
      <c r="AA659" s="3"/>
      <c r="AB659" s="3"/>
      <c r="AC659" s="3"/>
      <c r="AD659" s="3"/>
    </row>
    <row r="660" spans="1:30" ht="16">
      <c r="A660" s="81"/>
      <c r="B660" s="193" t="s">
        <v>137</v>
      </c>
      <c r="C660" s="212" t="str">
        <f t="shared" si="104"/>
        <v>au choix</v>
      </c>
      <c r="D660" s="91" t="s">
        <v>193</v>
      </c>
      <c r="E660" s="91" t="s">
        <v>124</v>
      </c>
      <c r="F660" s="86" t="str">
        <f t="shared" si="105"/>
        <v>NR</v>
      </c>
      <c r="G660" s="195"/>
      <c r="H660" s="91" t="s">
        <v>193</v>
      </c>
      <c r="I660" s="91" t="s">
        <v>124</v>
      </c>
      <c r="J660" s="86" t="str">
        <f t="shared" si="106"/>
        <v>NR</v>
      </c>
      <c r="K660" s="195"/>
      <c r="L660" s="91" t="s">
        <v>193</v>
      </c>
      <c r="M660" s="91" t="s">
        <v>124</v>
      </c>
      <c r="N660" s="86" t="str">
        <f t="shared" si="107"/>
        <v>NR</v>
      </c>
      <c r="O660" s="195"/>
      <c r="P660" s="91" t="s">
        <v>193</v>
      </c>
      <c r="Q660" s="91" t="s">
        <v>124</v>
      </c>
      <c r="R660" s="86" t="str">
        <f t="shared" si="108"/>
        <v>NR</v>
      </c>
      <c r="S660" s="195"/>
      <c r="T660" s="91" t="s">
        <v>193</v>
      </c>
      <c r="U660" s="91" t="s">
        <v>124</v>
      </c>
      <c r="V660" s="86" t="str">
        <f t="shared" si="109"/>
        <v>NR</v>
      </c>
      <c r="W660" s="195"/>
      <c r="X660" s="3"/>
      <c r="Y660" s="3"/>
      <c r="Z660" s="3"/>
      <c r="AA660" s="3"/>
      <c r="AB660" s="3"/>
      <c r="AC660" s="3"/>
      <c r="AD660" s="3"/>
    </row>
    <row r="661" spans="1:30" ht="16">
      <c r="A661" s="81"/>
      <c r="B661" s="213" t="s">
        <v>138</v>
      </c>
      <c r="C661" s="214" t="str">
        <f t="shared" si="104"/>
        <v>au choix</v>
      </c>
      <c r="D661" s="84" t="s">
        <v>193</v>
      </c>
      <c r="E661" s="84" t="s">
        <v>124</v>
      </c>
      <c r="F661" s="86" t="str">
        <f t="shared" si="105"/>
        <v>NR</v>
      </c>
      <c r="G661" s="211"/>
      <c r="H661" s="84" t="s">
        <v>193</v>
      </c>
      <c r="I661" s="84" t="s">
        <v>124</v>
      </c>
      <c r="J661" s="86" t="str">
        <f t="shared" si="106"/>
        <v>NR</v>
      </c>
      <c r="K661" s="211"/>
      <c r="L661" s="84" t="s">
        <v>193</v>
      </c>
      <c r="M661" s="84" t="s">
        <v>124</v>
      </c>
      <c r="N661" s="86" t="str">
        <f t="shared" si="107"/>
        <v>NR</v>
      </c>
      <c r="O661" s="211"/>
      <c r="P661" s="84" t="s">
        <v>193</v>
      </c>
      <c r="Q661" s="84" t="s">
        <v>124</v>
      </c>
      <c r="R661" s="86" t="str">
        <f t="shared" si="108"/>
        <v>NR</v>
      </c>
      <c r="S661" s="211"/>
      <c r="T661" s="84" t="s">
        <v>193</v>
      </c>
      <c r="U661" s="84" t="s">
        <v>124</v>
      </c>
      <c r="V661" s="86" t="str">
        <f t="shared" si="109"/>
        <v>NR</v>
      </c>
      <c r="W661" s="211"/>
      <c r="X661" s="3"/>
      <c r="Y661" s="3"/>
      <c r="Z661" s="3"/>
      <c r="AA661" s="3"/>
      <c r="AB661" s="3"/>
      <c r="AC661" s="3"/>
      <c r="AD661" s="3"/>
    </row>
    <row r="662" spans="1:30" ht="16">
      <c r="A662" s="81"/>
      <c r="B662" s="193" t="s">
        <v>139</v>
      </c>
      <c r="C662" s="212" t="str">
        <f t="shared" si="104"/>
        <v>au choix</v>
      </c>
      <c r="D662" s="91" t="s">
        <v>193</v>
      </c>
      <c r="E662" s="91" t="s">
        <v>124</v>
      </c>
      <c r="F662" s="86" t="str">
        <f t="shared" si="105"/>
        <v>NR</v>
      </c>
      <c r="G662" s="195"/>
      <c r="H662" s="91" t="s">
        <v>193</v>
      </c>
      <c r="I662" s="91" t="s">
        <v>124</v>
      </c>
      <c r="J662" s="86" t="str">
        <f t="shared" si="106"/>
        <v>NR</v>
      </c>
      <c r="K662" s="195"/>
      <c r="L662" s="91" t="s">
        <v>193</v>
      </c>
      <c r="M662" s="91" t="s">
        <v>124</v>
      </c>
      <c r="N662" s="86" t="str">
        <f t="shared" si="107"/>
        <v>NR</v>
      </c>
      <c r="O662" s="195"/>
      <c r="P662" s="91" t="s">
        <v>193</v>
      </c>
      <c r="Q662" s="91" t="s">
        <v>124</v>
      </c>
      <c r="R662" s="86" t="str">
        <f t="shared" si="108"/>
        <v>NR</v>
      </c>
      <c r="S662" s="195"/>
      <c r="T662" s="91" t="s">
        <v>193</v>
      </c>
      <c r="U662" s="91" t="s">
        <v>124</v>
      </c>
      <c r="V662" s="86" t="str">
        <f t="shared" si="109"/>
        <v>NR</v>
      </c>
      <c r="W662" s="195"/>
      <c r="X662" s="3"/>
      <c r="Y662" s="3"/>
      <c r="Z662" s="3"/>
      <c r="AA662" s="3"/>
      <c r="AB662" s="3"/>
      <c r="AC662" s="3"/>
      <c r="AD662" s="3"/>
    </row>
    <row r="663" spans="1:30" ht="16">
      <c r="A663" s="81"/>
      <c r="B663" s="213" t="s">
        <v>214</v>
      </c>
      <c r="C663" s="214" t="str">
        <f t="shared" si="104"/>
        <v>au choix</v>
      </c>
      <c r="D663" s="84" t="s">
        <v>193</v>
      </c>
      <c r="E663" s="84" t="s">
        <v>124</v>
      </c>
      <c r="F663" s="86" t="str">
        <f t="shared" si="105"/>
        <v>NR</v>
      </c>
      <c r="G663" s="211"/>
      <c r="H663" s="84" t="s">
        <v>193</v>
      </c>
      <c r="I663" s="84" t="s">
        <v>124</v>
      </c>
      <c r="J663" s="86" t="str">
        <f t="shared" si="106"/>
        <v>NR</v>
      </c>
      <c r="K663" s="211"/>
      <c r="L663" s="84" t="s">
        <v>193</v>
      </c>
      <c r="M663" s="84" t="s">
        <v>124</v>
      </c>
      <c r="N663" s="86" t="str">
        <f t="shared" si="107"/>
        <v>NR</v>
      </c>
      <c r="O663" s="211"/>
      <c r="P663" s="84" t="s">
        <v>193</v>
      </c>
      <c r="Q663" s="84" t="s">
        <v>124</v>
      </c>
      <c r="R663" s="86" t="str">
        <f t="shared" si="108"/>
        <v>NR</v>
      </c>
      <c r="S663" s="211"/>
      <c r="T663" s="84" t="s">
        <v>193</v>
      </c>
      <c r="U663" s="84" t="s">
        <v>124</v>
      </c>
      <c r="V663" s="86" t="str">
        <f t="shared" si="109"/>
        <v>NR</v>
      </c>
      <c r="W663" s="211"/>
      <c r="X663" s="3"/>
      <c r="Y663" s="3"/>
      <c r="Z663" s="3"/>
      <c r="AA663" s="3"/>
      <c r="AB663" s="3"/>
      <c r="AC663" s="3"/>
      <c r="AD663" s="3"/>
    </row>
    <row r="664" spans="1:30" ht="16">
      <c r="A664" s="81"/>
      <c r="B664" s="193" t="s">
        <v>141</v>
      </c>
      <c r="C664" s="212" t="str">
        <f t="shared" si="104"/>
        <v>au choix</v>
      </c>
      <c r="D664" s="91" t="s">
        <v>193</v>
      </c>
      <c r="E664" s="91" t="s">
        <v>124</v>
      </c>
      <c r="F664" s="86" t="str">
        <f t="shared" si="105"/>
        <v>NR</v>
      </c>
      <c r="G664" s="195"/>
      <c r="H664" s="91" t="s">
        <v>193</v>
      </c>
      <c r="I664" s="91" t="s">
        <v>124</v>
      </c>
      <c r="J664" s="86" t="str">
        <f t="shared" si="106"/>
        <v>NR</v>
      </c>
      <c r="K664" s="195"/>
      <c r="L664" s="91" t="s">
        <v>193</v>
      </c>
      <c r="M664" s="91" t="s">
        <v>124</v>
      </c>
      <c r="N664" s="86" t="str">
        <f t="shared" si="107"/>
        <v>NR</v>
      </c>
      <c r="O664" s="195"/>
      <c r="P664" s="91" t="s">
        <v>193</v>
      </c>
      <c r="Q664" s="91" t="s">
        <v>124</v>
      </c>
      <c r="R664" s="86" t="str">
        <f t="shared" si="108"/>
        <v>NR</v>
      </c>
      <c r="S664" s="195"/>
      <c r="T664" s="91" t="s">
        <v>193</v>
      </c>
      <c r="U664" s="91" t="s">
        <v>124</v>
      </c>
      <c r="V664" s="86" t="str">
        <f t="shared" si="109"/>
        <v>NR</v>
      </c>
      <c r="W664" s="195"/>
      <c r="X664" s="3"/>
      <c r="Y664" s="3"/>
      <c r="Z664" s="3"/>
      <c r="AA664" s="3"/>
      <c r="AB664" s="3"/>
      <c r="AC664" s="3"/>
      <c r="AD664" s="3"/>
    </row>
    <row r="665" spans="1:30" ht="16">
      <c r="A665" s="81"/>
      <c r="B665" s="213" t="s">
        <v>142</v>
      </c>
      <c r="C665" s="214" t="str">
        <f t="shared" si="104"/>
        <v>au choix</v>
      </c>
      <c r="D665" s="84" t="s">
        <v>193</v>
      </c>
      <c r="E665" s="84" t="s">
        <v>124</v>
      </c>
      <c r="F665" s="86" t="str">
        <f t="shared" si="105"/>
        <v>NR</v>
      </c>
      <c r="G665" s="211"/>
      <c r="H665" s="84" t="s">
        <v>193</v>
      </c>
      <c r="I665" s="84" t="s">
        <v>124</v>
      </c>
      <c r="J665" s="86" t="str">
        <f t="shared" si="106"/>
        <v>NR</v>
      </c>
      <c r="K665" s="211"/>
      <c r="L665" s="84" t="s">
        <v>193</v>
      </c>
      <c r="M665" s="84" t="s">
        <v>124</v>
      </c>
      <c r="N665" s="86" t="str">
        <f t="shared" si="107"/>
        <v>NR</v>
      </c>
      <c r="O665" s="211"/>
      <c r="P665" s="84" t="s">
        <v>193</v>
      </c>
      <c r="Q665" s="84" t="s">
        <v>124</v>
      </c>
      <c r="R665" s="86" t="str">
        <f t="shared" si="108"/>
        <v>NR</v>
      </c>
      <c r="S665" s="211"/>
      <c r="T665" s="84" t="s">
        <v>193</v>
      </c>
      <c r="U665" s="84" t="s">
        <v>124</v>
      </c>
      <c r="V665" s="86" t="str">
        <f t="shared" si="109"/>
        <v>NR</v>
      </c>
      <c r="W665" s="211"/>
      <c r="X665" s="3"/>
      <c r="Y665" s="3"/>
      <c r="Z665" s="3"/>
      <c r="AA665" s="3"/>
      <c r="AB665" s="3"/>
      <c r="AC665" s="3"/>
      <c r="AD665" s="3"/>
    </row>
    <row r="666" spans="1:30" ht="16">
      <c r="A666" s="81"/>
      <c r="B666" s="193" t="s">
        <v>143</v>
      </c>
      <c r="C666" s="212" t="str">
        <f t="shared" si="104"/>
        <v>au choix</v>
      </c>
      <c r="D666" s="91" t="s">
        <v>193</v>
      </c>
      <c r="E666" s="91" t="s">
        <v>124</v>
      </c>
      <c r="F666" s="86" t="str">
        <f t="shared" si="105"/>
        <v>NR</v>
      </c>
      <c r="G666" s="195"/>
      <c r="H666" s="91" t="s">
        <v>193</v>
      </c>
      <c r="I666" s="91" t="s">
        <v>124</v>
      </c>
      <c r="J666" s="86" t="str">
        <f t="shared" si="106"/>
        <v>NR</v>
      </c>
      <c r="K666" s="195"/>
      <c r="L666" s="91" t="s">
        <v>193</v>
      </c>
      <c r="M666" s="91" t="s">
        <v>124</v>
      </c>
      <c r="N666" s="86" t="str">
        <f t="shared" si="107"/>
        <v>NR</v>
      </c>
      <c r="O666" s="195"/>
      <c r="P666" s="91" t="s">
        <v>193</v>
      </c>
      <c r="Q666" s="91" t="s">
        <v>124</v>
      </c>
      <c r="R666" s="86" t="str">
        <f t="shared" si="108"/>
        <v>NR</v>
      </c>
      <c r="S666" s="195"/>
      <c r="T666" s="91" t="s">
        <v>193</v>
      </c>
      <c r="U666" s="91" t="s">
        <v>124</v>
      </c>
      <c r="V666" s="86" t="str">
        <f t="shared" si="109"/>
        <v>NR</v>
      </c>
      <c r="W666" s="195"/>
      <c r="X666" s="3"/>
      <c r="Y666" s="3"/>
      <c r="Z666" s="3"/>
      <c r="AA666" s="3"/>
      <c r="AB666" s="3"/>
      <c r="AC666" s="3"/>
      <c r="AD666" s="3"/>
    </row>
    <row r="667" spans="1:30" ht="16">
      <c r="A667" s="81"/>
      <c r="B667" s="213" t="s">
        <v>144</v>
      </c>
      <c r="C667" s="214" t="str">
        <f t="shared" si="104"/>
        <v>au choix</v>
      </c>
      <c r="D667" s="84" t="s">
        <v>193</v>
      </c>
      <c r="E667" s="84" t="s">
        <v>124</v>
      </c>
      <c r="F667" s="86" t="str">
        <f t="shared" si="105"/>
        <v>NR</v>
      </c>
      <c r="G667" s="211"/>
      <c r="H667" s="84" t="s">
        <v>193</v>
      </c>
      <c r="I667" s="84" t="s">
        <v>124</v>
      </c>
      <c r="J667" s="86" t="str">
        <f t="shared" si="106"/>
        <v>NR</v>
      </c>
      <c r="K667" s="211"/>
      <c r="L667" s="84" t="s">
        <v>193</v>
      </c>
      <c r="M667" s="84" t="s">
        <v>124</v>
      </c>
      <c r="N667" s="86" t="str">
        <f t="shared" si="107"/>
        <v>NR</v>
      </c>
      <c r="O667" s="211"/>
      <c r="P667" s="84" t="s">
        <v>193</v>
      </c>
      <c r="Q667" s="84" t="s">
        <v>124</v>
      </c>
      <c r="R667" s="86" t="str">
        <f t="shared" si="108"/>
        <v>NR</v>
      </c>
      <c r="S667" s="211"/>
      <c r="T667" s="84" t="s">
        <v>193</v>
      </c>
      <c r="U667" s="84" t="s">
        <v>124</v>
      </c>
      <c r="V667" s="86" t="str">
        <f t="shared" si="109"/>
        <v>NR</v>
      </c>
      <c r="W667" s="211"/>
      <c r="X667" s="3"/>
      <c r="Y667" s="3"/>
      <c r="Z667" s="3"/>
      <c r="AA667" s="3"/>
      <c r="AB667" s="3"/>
      <c r="AC667" s="3"/>
      <c r="AD667" s="3"/>
    </row>
    <row r="668" spans="1:30" ht="16">
      <c r="A668" s="81"/>
      <c r="B668" s="193" t="s">
        <v>145</v>
      </c>
      <c r="C668" s="212" t="str">
        <f t="shared" si="104"/>
        <v>au choix</v>
      </c>
      <c r="D668" s="91" t="s">
        <v>193</v>
      </c>
      <c r="E668" s="91" t="s">
        <v>124</v>
      </c>
      <c r="F668" s="86" t="str">
        <f t="shared" si="105"/>
        <v>NR</v>
      </c>
      <c r="G668" s="195"/>
      <c r="H668" s="91" t="s">
        <v>193</v>
      </c>
      <c r="I668" s="91" t="s">
        <v>124</v>
      </c>
      <c r="J668" s="86" t="str">
        <f t="shared" si="106"/>
        <v>NR</v>
      </c>
      <c r="K668" s="195"/>
      <c r="L668" s="91" t="s">
        <v>193</v>
      </c>
      <c r="M668" s="91" t="s">
        <v>124</v>
      </c>
      <c r="N668" s="86" t="str">
        <f t="shared" si="107"/>
        <v>NR</v>
      </c>
      <c r="O668" s="195"/>
      <c r="P668" s="91" t="s">
        <v>193</v>
      </c>
      <c r="Q668" s="91" t="s">
        <v>124</v>
      </c>
      <c r="R668" s="86" t="str">
        <f t="shared" si="108"/>
        <v>NR</v>
      </c>
      <c r="S668" s="195"/>
      <c r="T668" s="91" t="s">
        <v>193</v>
      </c>
      <c r="U668" s="91" t="s">
        <v>124</v>
      </c>
      <c r="V668" s="86" t="str">
        <f t="shared" si="109"/>
        <v>NR</v>
      </c>
      <c r="W668" s="195"/>
      <c r="X668" s="3"/>
      <c r="Y668" s="3"/>
      <c r="Z668" s="3"/>
      <c r="AA668" s="3"/>
      <c r="AB668" s="3"/>
      <c r="AC668" s="3"/>
      <c r="AD668" s="3"/>
    </row>
    <row r="669" spans="1:30" ht="16">
      <c r="A669" s="207"/>
      <c r="B669" s="215" t="s">
        <v>146</v>
      </c>
      <c r="C669" s="216" t="str">
        <f t="shared" si="104"/>
        <v>au choix</v>
      </c>
      <c r="D669" s="191" t="s">
        <v>193</v>
      </c>
      <c r="E669" s="92" t="s">
        <v>124</v>
      </c>
      <c r="F669" s="86" t="str">
        <f t="shared" si="105"/>
        <v>NR</v>
      </c>
      <c r="G669" s="184"/>
      <c r="H669" s="191" t="s">
        <v>193</v>
      </c>
      <c r="I669" s="92" t="s">
        <v>124</v>
      </c>
      <c r="J669" s="86" t="str">
        <f t="shared" si="106"/>
        <v>NR</v>
      </c>
      <c r="K669" s="184"/>
      <c r="L669" s="191" t="s">
        <v>193</v>
      </c>
      <c r="M669" s="92" t="s">
        <v>124</v>
      </c>
      <c r="N669" s="86" t="str">
        <f t="shared" si="107"/>
        <v>NR</v>
      </c>
      <c r="O669" s="184"/>
      <c r="P669" s="191" t="s">
        <v>193</v>
      </c>
      <c r="Q669" s="92" t="s">
        <v>124</v>
      </c>
      <c r="R669" s="86" t="str">
        <f t="shared" si="108"/>
        <v>NR</v>
      </c>
      <c r="S669" s="184"/>
      <c r="T669" s="191" t="s">
        <v>193</v>
      </c>
      <c r="U669" s="92" t="s">
        <v>124</v>
      </c>
      <c r="V669" s="86" t="str">
        <f t="shared" si="109"/>
        <v>NR</v>
      </c>
      <c r="W669" s="184"/>
      <c r="X669" s="3"/>
      <c r="Y669" s="3"/>
      <c r="Z669" s="3"/>
      <c r="AA669" s="3"/>
      <c r="AB669" s="3"/>
      <c r="AC669" s="3"/>
      <c r="AD669" s="3"/>
    </row>
    <row r="670" spans="1:30" ht="27.75" customHeight="1">
      <c r="A670" s="207"/>
      <c r="B670" s="546" t="s">
        <v>331</v>
      </c>
      <c r="C670" s="547"/>
      <c r="D670" s="548" t="s">
        <v>160</v>
      </c>
      <c r="E670" s="549"/>
      <c r="F670" s="536"/>
      <c r="G670" s="550"/>
      <c r="H670" s="548" t="s">
        <v>160</v>
      </c>
      <c r="I670" s="549"/>
      <c r="J670" s="536"/>
      <c r="K670" s="550"/>
      <c r="L670" s="548" t="s">
        <v>160</v>
      </c>
      <c r="M670" s="549"/>
      <c r="N670" s="549"/>
      <c r="O670" s="550"/>
      <c r="P670" s="548" t="s">
        <v>160</v>
      </c>
      <c r="Q670" s="549"/>
      <c r="R670" s="549"/>
      <c r="S670" s="550"/>
      <c r="T670" s="548" t="s">
        <v>160</v>
      </c>
      <c r="U670" s="549"/>
      <c r="V670" s="549"/>
      <c r="W670" s="567"/>
      <c r="X670" s="10"/>
      <c r="Y670" s="10"/>
      <c r="Z670" s="10"/>
      <c r="AA670" s="10"/>
      <c r="AB670" s="10"/>
      <c r="AC670" s="10"/>
      <c r="AD670" s="10"/>
    </row>
    <row r="671" spans="1:30"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row>
    <row r="672" spans="1:30" ht="27.75" customHeight="1">
      <c r="A672" s="116"/>
      <c r="B672" s="540" t="s">
        <v>332</v>
      </c>
      <c r="C672" s="541"/>
      <c r="D672" s="541"/>
      <c r="E672" s="541"/>
      <c r="F672" s="541"/>
      <c r="G672" s="541"/>
      <c r="H672" s="542" t="s">
        <v>333</v>
      </c>
      <c r="I672" s="543"/>
      <c r="J672" s="543"/>
      <c r="K672" s="543"/>
      <c r="L672" s="543"/>
      <c r="M672" s="543"/>
      <c r="N672" s="543"/>
      <c r="O672" s="543"/>
      <c r="P672" s="543"/>
      <c r="Q672" s="543"/>
      <c r="R672" s="543"/>
      <c r="S672" s="543"/>
      <c r="T672" s="543"/>
      <c r="U672" s="543"/>
      <c r="V672" s="543"/>
      <c r="W672" s="544"/>
      <c r="X672" s="3"/>
      <c r="Y672" s="3"/>
      <c r="Z672" s="3"/>
      <c r="AA672" s="3"/>
      <c r="AB672" s="3"/>
      <c r="AC672" s="3"/>
      <c r="AD672" s="3"/>
    </row>
    <row r="673" spans="1:30" ht="27.75" customHeight="1">
      <c r="A673" s="64"/>
      <c r="B673" s="640" t="str">
        <f>$B$37</f>
        <v>IPP du référentiel-au choix-au choix-au choix</v>
      </c>
      <c r="C673" s="531"/>
      <c r="D673" s="160" t="str">
        <f>'Complet - Récapitulatif'!$H$9&amp;""&amp;"  :"</f>
        <v>Logiciel A  :</v>
      </c>
      <c r="E673" s="520" t="str">
        <f>'Complet - Récapitulatif'!$I$9</f>
        <v>Terminal Urgences</v>
      </c>
      <c r="F673" s="521"/>
      <c r="G673" s="522"/>
      <c r="H673" s="117" t="str">
        <f>'Complet - Récapitulatif'!$H$10&amp;""&amp;"  :"</f>
        <v>Logiciel B  :</v>
      </c>
      <c r="I673" s="523" t="str">
        <f>'Complet - Récapitulatif'!$I$10</f>
        <v>Logiciel facturation</v>
      </c>
      <c r="J673" s="521"/>
      <c r="K673" s="522"/>
      <c r="L673" s="118" t="str">
        <f>'Complet - Récapitulatif'!$H$11&amp;""&amp;"  :"</f>
        <v>Logiciel C  :</v>
      </c>
      <c r="M673" s="524" t="str">
        <f>'Complet - Récapitulatif'!$I$11</f>
        <v>Logiciel PMSI</v>
      </c>
      <c r="N673" s="521"/>
      <c r="O673" s="522"/>
      <c r="P673" s="68" t="str">
        <f>'Complet - Récapitulatif'!$H$12&amp;""&amp;"  :"</f>
        <v>Logiciel D  :</v>
      </c>
      <c r="Q673" s="525" t="str">
        <f>'Complet - Récapitulatif'!$I$12</f>
        <v>Logiciel Laboratoire</v>
      </c>
      <c r="R673" s="526"/>
      <c r="S673" s="527"/>
      <c r="T673" s="120" t="str">
        <f>'Complet - Récapitulatif'!$H$13&amp;""&amp;"  :"</f>
        <v>Logiciel E  :</v>
      </c>
      <c r="U673" s="528" t="str">
        <f>'Complet - Récapitulatif'!$I$13</f>
        <v>Logiciel Imagerie</v>
      </c>
      <c r="V673" s="521"/>
      <c r="W673" s="529"/>
      <c r="X673" s="10"/>
      <c r="Y673" s="10"/>
      <c r="Z673" s="10"/>
      <c r="AA673" s="10"/>
      <c r="AB673" s="10"/>
      <c r="AC673" s="10"/>
      <c r="AD673" s="10"/>
    </row>
    <row r="674" spans="1:30" ht="27.75" customHeight="1">
      <c r="A674" s="81"/>
      <c r="B674" s="337" t="s">
        <v>115</v>
      </c>
      <c r="C674" s="338" t="s">
        <v>116</v>
      </c>
      <c r="D674" s="291" t="s">
        <v>117</v>
      </c>
      <c r="E674" s="291" t="s">
        <v>118</v>
      </c>
      <c r="F674" s="292" t="s">
        <v>119</v>
      </c>
      <c r="G674" s="291" t="s">
        <v>120</v>
      </c>
      <c r="H674" s="293" t="s">
        <v>117</v>
      </c>
      <c r="I674" s="293"/>
      <c r="J674" s="293" t="s">
        <v>334</v>
      </c>
      <c r="K674" s="293" t="s">
        <v>120</v>
      </c>
      <c r="L674" s="294" t="s">
        <v>117</v>
      </c>
      <c r="M674" s="294"/>
      <c r="N674" s="294" t="s">
        <v>334</v>
      </c>
      <c r="O674" s="294" t="s">
        <v>120</v>
      </c>
      <c r="P674" s="295" t="s">
        <v>117</v>
      </c>
      <c r="Q674" s="296"/>
      <c r="R674" s="297" t="s">
        <v>334</v>
      </c>
      <c r="S674" s="297" t="s">
        <v>120</v>
      </c>
      <c r="T674" s="298" t="s">
        <v>117</v>
      </c>
      <c r="U674" s="298"/>
      <c r="V674" s="298" t="s">
        <v>334</v>
      </c>
      <c r="W674" s="339" t="s">
        <v>120</v>
      </c>
      <c r="X674" s="3"/>
      <c r="Y674" s="3"/>
      <c r="Z674" s="3"/>
      <c r="AA674" s="3"/>
      <c r="AB674" s="3"/>
      <c r="AC674" s="3"/>
      <c r="AD674" s="3"/>
    </row>
    <row r="675" spans="1:30" ht="16">
      <c r="A675" s="81"/>
      <c r="B675" s="189" t="s">
        <v>121</v>
      </c>
      <c r="C675" s="210" t="str">
        <f t="shared" ref="C675:C695" si="110">C39</f>
        <v>Mr / Monsieur</v>
      </c>
      <c r="D675" s="84" t="s">
        <v>193</v>
      </c>
      <c r="E675" s="84" t="s">
        <v>124</v>
      </c>
      <c r="F675" s="86" t="str">
        <f t="shared" ref="F675:F695" si="111">IF(D675="Non supporté","NS",IF(E675="Non testé","NR",IF(E675="Intégration","OK",IF(E675="Echec","KO","-"))))</f>
        <v>NR</v>
      </c>
      <c r="G675" s="211"/>
      <c r="H675" s="84" t="s">
        <v>193</v>
      </c>
      <c r="I675" s="84" t="s">
        <v>124</v>
      </c>
      <c r="J675" s="86" t="str">
        <f t="shared" ref="J675:J695" si="112">IF(H675="Non supporté","NS",IF(I675="Non testé","NR",IF(I675="Intégration","OK",IF(I675="Echec","KO","-"))))</f>
        <v>NR</v>
      </c>
      <c r="K675" s="211"/>
      <c r="L675" s="84" t="s">
        <v>193</v>
      </c>
      <c r="M675" s="84" t="s">
        <v>124</v>
      </c>
      <c r="N675" s="86" t="str">
        <f t="shared" ref="N675:N695" si="113">IF(L675="Non supporté","NS",IF(M675="Non testé","NR",IF(M675="Intégration","OK",IF(M675="Echec","KO","-"))))</f>
        <v>NR</v>
      </c>
      <c r="O675" s="211"/>
      <c r="P675" s="84" t="s">
        <v>193</v>
      </c>
      <c r="Q675" s="84" t="s">
        <v>124</v>
      </c>
      <c r="R675" s="86" t="str">
        <f t="shared" ref="R675:R695" si="114">IF(P675="Non supporté","NS",IF(Q675="Non testé","NR",IF(Q675="Intégration","OK",IF(Q675="Echec","KO","-"))))</f>
        <v>NR</v>
      </c>
      <c r="S675" s="211"/>
      <c r="T675" s="84" t="s">
        <v>193</v>
      </c>
      <c r="U675" s="84" t="s">
        <v>124</v>
      </c>
      <c r="V675" s="86" t="str">
        <f t="shared" ref="V675:V695" si="115">IF(T675="Non supporté","NS",IF(U675="Non testé","NR",IF(U675="Intégration","OK",IF(U675="Echec","KO","-"))))</f>
        <v>NR</v>
      </c>
      <c r="W675" s="211"/>
      <c r="X675" s="3"/>
      <c r="Y675" s="3"/>
      <c r="Z675" s="3"/>
      <c r="AA675" s="3"/>
      <c r="AB675" s="3"/>
      <c r="AC675" s="3"/>
      <c r="AD675" s="3"/>
    </row>
    <row r="676" spans="1:30" ht="16">
      <c r="A676" s="81"/>
      <c r="B676" s="193" t="s">
        <v>125</v>
      </c>
      <c r="C676" s="212" t="str">
        <f t="shared" si="110"/>
        <v>au choix</v>
      </c>
      <c r="D676" s="91" t="s">
        <v>193</v>
      </c>
      <c r="E676" s="91" t="s">
        <v>124</v>
      </c>
      <c r="F676" s="86" t="str">
        <f t="shared" si="111"/>
        <v>NR</v>
      </c>
      <c r="G676" s="195"/>
      <c r="H676" s="91" t="s">
        <v>193</v>
      </c>
      <c r="I676" s="91" t="s">
        <v>124</v>
      </c>
      <c r="J676" s="86" t="str">
        <f t="shared" si="112"/>
        <v>NR</v>
      </c>
      <c r="K676" s="195"/>
      <c r="L676" s="91" t="s">
        <v>193</v>
      </c>
      <c r="M676" s="91" t="s">
        <v>124</v>
      </c>
      <c r="N676" s="86" t="str">
        <f t="shared" si="113"/>
        <v>NR</v>
      </c>
      <c r="O676" s="195"/>
      <c r="P676" s="91" t="s">
        <v>193</v>
      </c>
      <c r="Q676" s="91" t="s">
        <v>124</v>
      </c>
      <c r="R676" s="86" t="str">
        <f t="shared" si="114"/>
        <v>NR</v>
      </c>
      <c r="S676" s="195"/>
      <c r="T676" s="91" t="s">
        <v>193</v>
      </c>
      <c r="U676" s="91" t="s">
        <v>124</v>
      </c>
      <c r="V676" s="86" t="str">
        <f t="shared" si="115"/>
        <v>NR</v>
      </c>
      <c r="W676" s="195"/>
      <c r="X676" s="3"/>
      <c r="Y676" s="3"/>
      <c r="Z676" s="3"/>
      <c r="AA676" s="3"/>
      <c r="AB676" s="3"/>
      <c r="AC676" s="3"/>
      <c r="AD676" s="3"/>
    </row>
    <row r="677" spans="1:30" ht="16">
      <c r="A677" s="81"/>
      <c r="B677" s="213" t="s">
        <v>127</v>
      </c>
      <c r="C677" s="214" t="str">
        <f t="shared" si="110"/>
        <v>au choix</v>
      </c>
      <c r="D677" s="84" t="s">
        <v>193</v>
      </c>
      <c r="E677" s="84" t="s">
        <v>124</v>
      </c>
      <c r="F677" s="86" t="str">
        <f t="shared" si="111"/>
        <v>NR</v>
      </c>
      <c r="G677" s="211"/>
      <c r="H677" s="84" t="s">
        <v>193</v>
      </c>
      <c r="I677" s="84" t="s">
        <v>124</v>
      </c>
      <c r="J677" s="86" t="str">
        <f t="shared" si="112"/>
        <v>NR</v>
      </c>
      <c r="K677" s="211"/>
      <c r="L677" s="84" t="s">
        <v>193</v>
      </c>
      <c r="M677" s="84" t="s">
        <v>124</v>
      </c>
      <c r="N677" s="86" t="str">
        <f t="shared" si="113"/>
        <v>NR</v>
      </c>
      <c r="O677" s="211"/>
      <c r="P677" s="84" t="s">
        <v>193</v>
      </c>
      <c r="Q677" s="84" t="s">
        <v>124</v>
      </c>
      <c r="R677" s="86" t="str">
        <f t="shared" si="114"/>
        <v>NR</v>
      </c>
      <c r="S677" s="211"/>
      <c r="T677" s="84" t="s">
        <v>193</v>
      </c>
      <c r="U677" s="84" t="s">
        <v>124</v>
      </c>
      <c r="V677" s="86" t="str">
        <f t="shared" si="115"/>
        <v>NR</v>
      </c>
      <c r="W677" s="211"/>
      <c r="X677" s="3"/>
      <c r="Y677" s="3"/>
      <c r="Z677" s="3"/>
      <c r="AA677" s="3"/>
      <c r="AB677" s="3"/>
      <c r="AC677" s="3"/>
      <c r="AD677" s="3"/>
    </row>
    <row r="678" spans="1:30" ht="16">
      <c r="A678" s="81"/>
      <c r="B678" s="193" t="s">
        <v>128</v>
      </c>
      <c r="C678" s="212" t="str">
        <f t="shared" si="110"/>
        <v>au choix</v>
      </c>
      <c r="D678" s="91" t="s">
        <v>193</v>
      </c>
      <c r="E678" s="91" t="s">
        <v>124</v>
      </c>
      <c r="F678" s="86" t="str">
        <f t="shared" si="111"/>
        <v>NR</v>
      </c>
      <c r="G678" s="195"/>
      <c r="H678" s="91" t="s">
        <v>193</v>
      </c>
      <c r="I678" s="91" t="s">
        <v>124</v>
      </c>
      <c r="J678" s="86" t="str">
        <f t="shared" si="112"/>
        <v>NR</v>
      </c>
      <c r="K678" s="195"/>
      <c r="L678" s="91" t="s">
        <v>193</v>
      </c>
      <c r="M678" s="91" t="s">
        <v>124</v>
      </c>
      <c r="N678" s="86" t="str">
        <f t="shared" si="113"/>
        <v>NR</v>
      </c>
      <c r="O678" s="195"/>
      <c r="P678" s="91" t="s">
        <v>193</v>
      </c>
      <c r="Q678" s="91" t="s">
        <v>124</v>
      </c>
      <c r="R678" s="86" t="str">
        <f t="shared" si="114"/>
        <v>NR</v>
      </c>
      <c r="S678" s="195"/>
      <c r="T678" s="91" t="s">
        <v>193</v>
      </c>
      <c r="U678" s="91" t="s">
        <v>124</v>
      </c>
      <c r="V678" s="86" t="str">
        <f t="shared" si="115"/>
        <v>NR</v>
      </c>
      <c r="W678" s="195"/>
      <c r="X678" s="3"/>
      <c r="Y678" s="3"/>
      <c r="Z678" s="3"/>
      <c r="AA678" s="3"/>
      <c r="AB678" s="3"/>
      <c r="AC678" s="3"/>
      <c r="AD678" s="3"/>
    </row>
    <row r="679" spans="1:30" ht="16">
      <c r="A679" s="81"/>
      <c r="B679" s="213" t="s">
        <v>129</v>
      </c>
      <c r="C679" s="214" t="str">
        <f t="shared" si="110"/>
        <v>au choix</v>
      </c>
      <c r="D679" s="84" t="s">
        <v>193</v>
      </c>
      <c r="E679" s="84" t="s">
        <v>124</v>
      </c>
      <c r="F679" s="86" t="str">
        <f t="shared" si="111"/>
        <v>NR</v>
      </c>
      <c r="G679" s="211"/>
      <c r="H679" s="84" t="s">
        <v>193</v>
      </c>
      <c r="I679" s="84" t="s">
        <v>124</v>
      </c>
      <c r="J679" s="86" t="str">
        <f t="shared" si="112"/>
        <v>NR</v>
      </c>
      <c r="K679" s="211"/>
      <c r="L679" s="84" t="s">
        <v>193</v>
      </c>
      <c r="M679" s="84" t="s">
        <v>124</v>
      </c>
      <c r="N679" s="86" t="str">
        <f t="shared" si="113"/>
        <v>NR</v>
      </c>
      <c r="O679" s="211"/>
      <c r="P679" s="84" t="s">
        <v>193</v>
      </c>
      <c r="Q679" s="84" t="s">
        <v>124</v>
      </c>
      <c r="R679" s="86" t="str">
        <f t="shared" si="114"/>
        <v>NR</v>
      </c>
      <c r="S679" s="211"/>
      <c r="T679" s="84" t="s">
        <v>193</v>
      </c>
      <c r="U679" s="84" t="s">
        <v>124</v>
      </c>
      <c r="V679" s="86" t="str">
        <f t="shared" si="115"/>
        <v>NR</v>
      </c>
      <c r="W679" s="211"/>
      <c r="X679" s="3"/>
      <c r="Y679" s="3"/>
      <c r="Z679" s="3"/>
      <c r="AA679" s="3"/>
      <c r="AB679" s="3"/>
      <c r="AC679" s="3"/>
      <c r="AD679" s="3"/>
    </row>
    <row r="680" spans="1:30" ht="16">
      <c r="A680" s="81"/>
      <c r="B680" s="193" t="s">
        <v>130</v>
      </c>
      <c r="C680" s="212" t="str">
        <f t="shared" si="110"/>
        <v>au choix</v>
      </c>
      <c r="D680" s="91" t="s">
        <v>193</v>
      </c>
      <c r="E680" s="91" t="s">
        <v>124</v>
      </c>
      <c r="F680" s="86" t="str">
        <f t="shared" si="111"/>
        <v>NR</v>
      </c>
      <c r="G680" s="195"/>
      <c r="H680" s="91" t="s">
        <v>193</v>
      </c>
      <c r="I680" s="91" t="s">
        <v>124</v>
      </c>
      <c r="J680" s="86" t="str">
        <f t="shared" si="112"/>
        <v>NR</v>
      </c>
      <c r="K680" s="195"/>
      <c r="L680" s="91" t="s">
        <v>193</v>
      </c>
      <c r="M680" s="91" t="s">
        <v>124</v>
      </c>
      <c r="N680" s="86" t="str">
        <f t="shared" si="113"/>
        <v>NR</v>
      </c>
      <c r="O680" s="195"/>
      <c r="P680" s="91" t="s">
        <v>193</v>
      </c>
      <c r="Q680" s="91" t="s">
        <v>124</v>
      </c>
      <c r="R680" s="86" t="str">
        <f t="shared" si="114"/>
        <v>NR</v>
      </c>
      <c r="S680" s="195"/>
      <c r="T680" s="91" t="s">
        <v>193</v>
      </c>
      <c r="U680" s="91" t="s">
        <v>124</v>
      </c>
      <c r="V680" s="86" t="str">
        <f t="shared" si="115"/>
        <v>NR</v>
      </c>
      <c r="W680" s="195"/>
      <c r="X680" s="3"/>
      <c r="Y680" s="3"/>
      <c r="Z680" s="3"/>
      <c r="AA680" s="3"/>
      <c r="AB680" s="3"/>
      <c r="AC680" s="3"/>
      <c r="AD680" s="3"/>
    </row>
    <row r="681" spans="1:30" ht="16">
      <c r="A681" s="81"/>
      <c r="B681" s="213" t="s">
        <v>131</v>
      </c>
      <c r="C681" s="214" t="str">
        <f t="shared" si="110"/>
        <v>au choix</v>
      </c>
      <c r="D681" s="84" t="s">
        <v>193</v>
      </c>
      <c r="E681" s="84" t="s">
        <v>124</v>
      </c>
      <c r="F681" s="86" t="str">
        <f t="shared" si="111"/>
        <v>NR</v>
      </c>
      <c r="G681" s="211"/>
      <c r="H681" s="84" t="s">
        <v>193</v>
      </c>
      <c r="I681" s="84" t="s">
        <v>124</v>
      </c>
      <c r="J681" s="86" t="str">
        <f t="shared" si="112"/>
        <v>NR</v>
      </c>
      <c r="K681" s="211"/>
      <c r="L681" s="84" t="s">
        <v>193</v>
      </c>
      <c r="M681" s="84" t="s">
        <v>124</v>
      </c>
      <c r="N681" s="86" t="str">
        <f t="shared" si="113"/>
        <v>NR</v>
      </c>
      <c r="O681" s="211"/>
      <c r="P681" s="84" t="s">
        <v>193</v>
      </c>
      <c r="Q681" s="84" t="s">
        <v>124</v>
      </c>
      <c r="R681" s="86" t="str">
        <f t="shared" si="114"/>
        <v>NR</v>
      </c>
      <c r="S681" s="211"/>
      <c r="T681" s="84" t="s">
        <v>193</v>
      </c>
      <c r="U681" s="84" t="s">
        <v>124</v>
      </c>
      <c r="V681" s="86" t="str">
        <f t="shared" si="115"/>
        <v>NR</v>
      </c>
      <c r="W681" s="211"/>
      <c r="X681" s="3"/>
      <c r="Y681" s="3"/>
      <c r="Z681" s="3"/>
      <c r="AA681" s="3"/>
      <c r="AB681" s="3"/>
      <c r="AC681" s="3"/>
      <c r="AD681" s="3"/>
    </row>
    <row r="682" spans="1:30" ht="16">
      <c r="A682" s="81"/>
      <c r="B682" s="193" t="s">
        <v>132</v>
      </c>
      <c r="C682" s="212" t="str">
        <f t="shared" si="110"/>
        <v>Masculin</v>
      </c>
      <c r="D682" s="91" t="s">
        <v>193</v>
      </c>
      <c r="E682" s="91" t="s">
        <v>124</v>
      </c>
      <c r="F682" s="86" t="str">
        <f t="shared" si="111"/>
        <v>NR</v>
      </c>
      <c r="G682" s="195"/>
      <c r="H682" s="91" t="s">
        <v>193</v>
      </c>
      <c r="I682" s="91" t="s">
        <v>124</v>
      </c>
      <c r="J682" s="86" t="str">
        <f t="shared" si="112"/>
        <v>NR</v>
      </c>
      <c r="K682" s="195"/>
      <c r="L682" s="91" t="s">
        <v>193</v>
      </c>
      <c r="M682" s="91" t="s">
        <v>124</v>
      </c>
      <c r="N682" s="86" t="str">
        <f t="shared" si="113"/>
        <v>NR</v>
      </c>
      <c r="O682" s="195"/>
      <c r="P682" s="91" t="s">
        <v>193</v>
      </c>
      <c r="Q682" s="91" t="s">
        <v>124</v>
      </c>
      <c r="R682" s="86" t="str">
        <f t="shared" si="114"/>
        <v>NR</v>
      </c>
      <c r="S682" s="195"/>
      <c r="T682" s="91" t="s">
        <v>193</v>
      </c>
      <c r="U682" s="91" t="s">
        <v>124</v>
      </c>
      <c r="V682" s="86" t="str">
        <f t="shared" si="115"/>
        <v>NR</v>
      </c>
      <c r="W682" s="195"/>
      <c r="X682" s="3"/>
      <c r="Y682" s="3"/>
      <c r="Z682" s="3"/>
      <c r="AA682" s="3"/>
      <c r="AB682" s="3"/>
      <c r="AC682" s="3"/>
      <c r="AD682" s="3"/>
    </row>
    <row r="683" spans="1:30" ht="16">
      <c r="A683" s="81"/>
      <c r="B683" s="213" t="s">
        <v>134</v>
      </c>
      <c r="C683" s="214" t="str">
        <f t="shared" si="110"/>
        <v>au choix</v>
      </c>
      <c r="D683" s="84" t="s">
        <v>193</v>
      </c>
      <c r="E683" s="84" t="s">
        <v>124</v>
      </c>
      <c r="F683" s="86" t="str">
        <f t="shared" si="111"/>
        <v>NR</v>
      </c>
      <c r="G683" s="211"/>
      <c r="H683" s="84" t="s">
        <v>193</v>
      </c>
      <c r="I683" s="84" t="s">
        <v>124</v>
      </c>
      <c r="J683" s="86" t="str">
        <f t="shared" si="112"/>
        <v>NR</v>
      </c>
      <c r="K683" s="211"/>
      <c r="L683" s="84" t="s">
        <v>193</v>
      </c>
      <c r="M683" s="84" t="s">
        <v>124</v>
      </c>
      <c r="N683" s="86" t="str">
        <f t="shared" si="113"/>
        <v>NR</v>
      </c>
      <c r="O683" s="211"/>
      <c r="P683" s="84" t="s">
        <v>193</v>
      </c>
      <c r="Q683" s="84" t="s">
        <v>124</v>
      </c>
      <c r="R683" s="86" t="str">
        <f t="shared" si="114"/>
        <v>NR</v>
      </c>
      <c r="S683" s="211"/>
      <c r="T683" s="84" t="s">
        <v>193</v>
      </c>
      <c r="U683" s="84" t="s">
        <v>124</v>
      </c>
      <c r="V683" s="86" t="str">
        <f t="shared" si="115"/>
        <v>NR</v>
      </c>
      <c r="W683" s="211"/>
      <c r="X683" s="3"/>
      <c r="Y683" s="3"/>
      <c r="Z683" s="3"/>
      <c r="AA683" s="3"/>
      <c r="AB683" s="3"/>
      <c r="AC683" s="3"/>
      <c r="AD683" s="3"/>
    </row>
    <row r="684" spans="1:30" ht="16">
      <c r="A684" s="81"/>
      <c r="B684" s="193" t="s">
        <v>135</v>
      </c>
      <c r="C684" s="212" t="str">
        <f t="shared" si="110"/>
        <v>au choix</v>
      </c>
      <c r="D684" s="91" t="s">
        <v>193</v>
      </c>
      <c r="E684" s="91" t="s">
        <v>124</v>
      </c>
      <c r="F684" s="86" t="str">
        <f t="shared" si="111"/>
        <v>NR</v>
      </c>
      <c r="G684" s="195"/>
      <c r="H684" s="91" t="s">
        <v>193</v>
      </c>
      <c r="I684" s="91" t="s">
        <v>124</v>
      </c>
      <c r="J684" s="86" t="str">
        <f t="shared" si="112"/>
        <v>NR</v>
      </c>
      <c r="K684" s="195"/>
      <c r="L684" s="91" t="s">
        <v>193</v>
      </c>
      <c r="M684" s="91" t="s">
        <v>124</v>
      </c>
      <c r="N684" s="86" t="str">
        <f t="shared" si="113"/>
        <v>NR</v>
      </c>
      <c r="O684" s="195"/>
      <c r="P684" s="91" t="s">
        <v>193</v>
      </c>
      <c r="Q684" s="91" t="s">
        <v>124</v>
      </c>
      <c r="R684" s="86" t="str">
        <f t="shared" si="114"/>
        <v>NR</v>
      </c>
      <c r="S684" s="195"/>
      <c r="T684" s="91" t="s">
        <v>193</v>
      </c>
      <c r="U684" s="91" t="s">
        <v>124</v>
      </c>
      <c r="V684" s="86" t="str">
        <f t="shared" si="115"/>
        <v>NR</v>
      </c>
      <c r="W684" s="195"/>
      <c r="X684" s="3"/>
      <c r="Y684" s="3"/>
      <c r="Z684" s="3"/>
      <c r="AA684" s="3"/>
      <c r="AB684" s="3"/>
      <c r="AC684" s="3"/>
      <c r="AD684" s="3"/>
    </row>
    <row r="685" spans="1:30" ht="16">
      <c r="A685" s="81"/>
      <c r="B685" s="213" t="s">
        <v>136</v>
      </c>
      <c r="C685" s="214" t="str">
        <f t="shared" si="110"/>
        <v>au choix</v>
      </c>
      <c r="D685" s="84" t="s">
        <v>193</v>
      </c>
      <c r="E685" s="84" t="s">
        <v>124</v>
      </c>
      <c r="F685" s="86" t="str">
        <f t="shared" si="111"/>
        <v>NR</v>
      </c>
      <c r="G685" s="211"/>
      <c r="H685" s="84" t="s">
        <v>193</v>
      </c>
      <c r="I685" s="84" t="s">
        <v>124</v>
      </c>
      <c r="J685" s="86" t="str">
        <f t="shared" si="112"/>
        <v>NR</v>
      </c>
      <c r="K685" s="211"/>
      <c r="L685" s="84" t="s">
        <v>193</v>
      </c>
      <c r="M685" s="84" t="s">
        <v>124</v>
      </c>
      <c r="N685" s="86" t="str">
        <f t="shared" si="113"/>
        <v>NR</v>
      </c>
      <c r="O685" s="211"/>
      <c r="P685" s="84" t="s">
        <v>193</v>
      </c>
      <c r="Q685" s="84" t="s">
        <v>124</v>
      </c>
      <c r="R685" s="86" t="str">
        <f t="shared" si="114"/>
        <v>NR</v>
      </c>
      <c r="S685" s="211"/>
      <c r="T685" s="84" t="s">
        <v>193</v>
      </c>
      <c r="U685" s="84" t="s">
        <v>124</v>
      </c>
      <c r="V685" s="86" t="str">
        <f t="shared" si="115"/>
        <v>NR</v>
      </c>
      <c r="W685" s="211"/>
      <c r="X685" s="3"/>
      <c r="Y685" s="3"/>
      <c r="Z685" s="3"/>
      <c r="AA685" s="3"/>
      <c r="AB685" s="3"/>
      <c r="AC685" s="3"/>
      <c r="AD685" s="3"/>
    </row>
    <row r="686" spans="1:30" ht="16">
      <c r="A686" s="81"/>
      <c r="B686" s="193" t="s">
        <v>137</v>
      </c>
      <c r="C686" s="212" t="str">
        <f t="shared" si="110"/>
        <v>au choix</v>
      </c>
      <c r="D686" s="91" t="s">
        <v>193</v>
      </c>
      <c r="E686" s="91" t="s">
        <v>124</v>
      </c>
      <c r="F686" s="86" t="str">
        <f t="shared" si="111"/>
        <v>NR</v>
      </c>
      <c r="G686" s="195"/>
      <c r="H686" s="91" t="s">
        <v>193</v>
      </c>
      <c r="I686" s="91" t="s">
        <v>124</v>
      </c>
      <c r="J686" s="86" t="str">
        <f t="shared" si="112"/>
        <v>NR</v>
      </c>
      <c r="K686" s="195"/>
      <c r="L686" s="91" t="s">
        <v>193</v>
      </c>
      <c r="M686" s="91" t="s">
        <v>124</v>
      </c>
      <c r="N686" s="86" t="str">
        <f t="shared" si="113"/>
        <v>NR</v>
      </c>
      <c r="O686" s="195"/>
      <c r="P686" s="91" t="s">
        <v>193</v>
      </c>
      <c r="Q686" s="91" t="s">
        <v>124</v>
      </c>
      <c r="R686" s="86" t="str">
        <f t="shared" si="114"/>
        <v>NR</v>
      </c>
      <c r="S686" s="195"/>
      <c r="T686" s="91" t="s">
        <v>193</v>
      </c>
      <c r="U686" s="91" t="s">
        <v>124</v>
      </c>
      <c r="V686" s="86" t="str">
        <f t="shared" si="115"/>
        <v>NR</v>
      </c>
      <c r="W686" s="195"/>
      <c r="X686" s="3"/>
      <c r="Y686" s="3"/>
      <c r="Z686" s="3"/>
      <c r="AA686" s="3"/>
      <c r="AB686" s="3"/>
      <c r="AC686" s="3"/>
      <c r="AD686" s="3"/>
    </row>
    <row r="687" spans="1:30" ht="16">
      <c r="A687" s="81"/>
      <c r="B687" s="213" t="s">
        <v>138</v>
      </c>
      <c r="C687" s="214" t="str">
        <f t="shared" si="110"/>
        <v>au choix</v>
      </c>
      <c r="D687" s="84" t="s">
        <v>193</v>
      </c>
      <c r="E687" s="84" t="s">
        <v>124</v>
      </c>
      <c r="F687" s="86" t="str">
        <f t="shared" si="111"/>
        <v>NR</v>
      </c>
      <c r="G687" s="211"/>
      <c r="H687" s="84" t="s">
        <v>193</v>
      </c>
      <c r="I687" s="84" t="s">
        <v>124</v>
      </c>
      <c r="J687" s="86" t="str">
        <f t="shared" si="112"/>
        <v>NR</v>
      </c>
      <c r="K687" s="211"/>
      <c r="L687" s="84" t="s">
        <v>193</v>
      </c>
      <c r="M687" s="84" t="s">
        <v>124</v>
      </c>
      <c r="N687" s="86" t="str">
        <f t="shared" si="113"/>
        <v>NR</v>
      </c>
      <c r="O687" s="211"/>
      <c r="P687" s="84" t="s">
        <v>193</v>
      </c>
      <c r="Q687" s="84" t="s">
        <v>124</v>
      </c>
      <c r="R687" s="86" t="str">
        <f t="shared" si="114"/>
        <v>NR</v>
      </c>
      <c r="S687" s="211"/>
      <c r="T687" s="84" t="s">
        <v>193</v>
      </c>
      <c r="U687" s="84" t="s">
        <v>124</v>
      </c>
      <c r="V687" s="86" t="str">
        <f t="shared" si="115"/>
        <v>NR</v>
      </c>
      <c r="W687" s="211"/>
      <c r="X687" s="3"/>
      <c r="Y687" s="3"/>
      <c r="Z687" s="3"/>
      <c r="AA687" s="3"/>
      <c r="AB687" s="3"/>
      <c r="AC687" s="3"/>
      <c r="AD687" s="3"/>
    </row>
    <row r="688" spans="1:30" ht="16">
      <c r="A688" s="81"/>
      <c r="B688" s="193" t="s">
        <v>139</v>
      </c>
      <c r="C688" s="212" t="str">
        <f t="shared" si="110"/>
        <v>au choix</v>
      </c>
      <c r="D688" s="91" t="s">
        <v>193</v>
      </c>
      <c r="E688" s="91" t="s">
        <v>124</v>
      </c>
      <c r="F688" s="86" t="str">
        <f t="shared" si="111"/>
        <v>NR</v>
      </c>
      <c r="G688" s="195"/>
      <c r="H688" s="91" t="s">
        <v>193</v>
      </c>
      <c r="I688" s="91" t="s">
        <v>124</v>
      </c>
      <c r="J688" s="86" t="str">
        <f t="shared" si="112"/>
        <v>NR</v>
      </c>
      <c r="K688" s="195"/>
      <c r="L688" s="91" t="s">
        <v>193</v>
      </c>
      <c r="M688" s="91" t="s">
        <v>124</v>
      </c>
      <c r="N688" s="86" t="str">
        <f t="shared" si="113"/>
        <v>NR</v>
      </c>
      <c r="O688" s="195"/>
      <c r="P688" s="91" t="s">
        <v>193</v>
      </c>
      <c r="Q688" s="91" t="s">
        <v>124</v>
      </c>
      <c r="R688" s="86" t="str">
        <f t="shared" si="114"/>
        <v>NR</v>
      </c>
      <c r="S688" s="195"/>
      <c r="T688" s="91" t="s">
        <v>193</v>
      </c>
      <c r="U688" s="91" t="s">
        <v>124</v>
      </c>
      <c r="V688" s="86" t="str">
        <f t="shared" si="115"/>
        <v>NR</v>
      </c>
      <c r="W688" s="195"/>
      <c r="X688" s="3"/>
      <c r="Y688" s="3"/>
      <c r="Z688" s="3"/>
      <c r="AA688" s="3"/>
      <c r="AB688" s="3"/>
      <c r="AC688" s="3"/>
      <c r="AD688" s="3"/>
    </row>
    <row r="689" spans="1:30" ht="16">
      <c r="A689" s="81"/>
      <c r="B689" s="213" t="s">
        <v>214</v>
      </c>
      <c r="C689" s="214" t="str">
        <f t="shared" si="110"/>
        <v>au choix</v>
      </c>
      <c r="D689" s="84" t="s">
        <v>193</v>
      </c>
      <c r="E689" s="84" t="s">
        <v>124</v>
      </c>
      <c r="F689" s="86" t="str">
        <f t="shared" si="111"/>
        <v>NR</v>
      </c>
      <c r="G689" s="211"/>
      <c r="H689" s="84" t="s">
        <v>193</v>
      </c>
      <c r="I689" s="84" t="s">
        <v>124</v>
      </c>
      <c r="J689" s="86" t="str">
        <f t="shared" si="112"/>
        <v>NR</v>
      </c>
      <c r="K689" s="211"/>
      <c r="L689" s="84" t="s">
        <v>193</v>
      </c>
      <c r="M689" s="84" t="s">
        <v>124</v>
      </c>
      <c r="N689" s="86" t="str">
        <f t="shared" si="113"/>
        <v>NR</v>
      </c>
      <c r="O689" s="211"/>
      <c r="P689" s="84" t="s">
        <v>193</v>
      </c>
      <c r="Q689" s="84" t="s">
        <v>124</v>
      </c>
      <c r="R689" s="86" t="str">
        <f t="shared" si="114"/>
        <v>NR</v>
      </c>
      <c r="S689" s="211"/>
      <c r="T689" s="84" t="s">
        <v>193</v>
      </c>
      <c r="U689" s="84" t="s">
        <v>124</v>
      </c>
      <c r="V689" s="86" t="str">
        <f t="shared" si="115"/>
        <v>NR</v>
      </c>
      <c r="W689" s="211"/>
      <c r="X689" s="3"/>
      <c r="Y689" s="3"/>
      <c r="Z689" s="3"/>
      <c r="AA689" s="3"/>
      <c r="AB689" s="3"/>
      <c r="AC689" s="3"/>
      <c r="AD689" s="3"/>
    </row>
    <row r="690" spans="1:30" ht="16">
      <c r="A690" s="81"/>
      <c r="B690" s="193" t="s">
        <v>141</v>
      </c>
      <c r="C690" s="212" t="str">
        <f t="shared" si="110"/>
        <v>au choix</v>
      </c>
      <c r="D690" s="91" t="s">
        <v>193</v>
      </c>
      <c r="E690" s="91" t="s">
        <v>124</v>
      </c>
      <c r="F690" s="86" t="str">
        <f t="shared" si="111"/>
        <v>NR</v>
      </c>
      <c r="G690" s="195"/>
      <c r="H690" s="91" t="s">
        <v>193</v>
      </c>
      <c r="I690" s="91" t="s">
        <v>124</v>
      </c>
      <c r="J690" s="86" t="str">
        <f t="shared" si="112"/>
        <v>NR</v>
      </c>
      <c r="K690" s="195"/>
      <c r="L690" s="91" t="s">
        <v>193</v>
      </c>
      <c r="M690" s="91" t="s">
        <v>124</v>
      </c>
      <c r="N690" s="86" t="str">
        <f t="shared" si="113"/>
        <v>NR</v>
      </c>
      <c r="O690" s="195"/>
      <c r="P690" s="91" t="s">
        <v>193</v>
      </c>
      <c r="Q690" s="91" t="s">
        <v>124</v>
      </c>
      <c r="R690" s="86" t="str">
        <f t="shared" si="114"/>
        <v>NR</v>
      </c>
      <c r="S690" s="195"/>
      <c r="T690" s="91" t="s">
        <v>193</v>
      </c>
      <c r="U690" s="91" t="s">
        <v>124</v>
      </c>
      <c r="V690" s="86" t="str">
        <f t="shared" si="115"/>
        <v>NR</v>
      </c>
      <c r="W690" s="195"/>
      <c r="X690" s="3"/>
      <c r="Y690" s="3"/>
      <c r="Z690" s="3"/>
      <c r="AA690" s="3"/>
      <c r="AB690" s="3"/>
      <c r="AC690" s="3"/>
      <c r="AD690" s="3"/>
    </row>
    <row r="691" spans="1:30" ht="16">
      <c r="A691" s="81"/>
      <c r="B691" s="213" t="s">
        <v>142</v>
      </c>
      <c r="C691" s="214" t="str">
        <f t="shared" si="110"/>
        <v>au choix</v>
      </c>
      <c r="D691" s="84" t="s">
        <v>193</v>
      </c>
      <c r="E691" s="84" t="s">
        <v>124</v>
      </c>
      <c r="F691" s="86" t="str">
        <f t="shared" si="111"/>
        <v>NR</v>
      </c>
      <c r="G691" s="211"/>
      <c r="H691" s="84" t="s">
        <v>193</v>
      </c>
      <c r="I691" s="84" t="s">
        <v>124</v>
      </c>
      <c r="J691" s="86" t="str">
        <f t="shared" si="112"/>
        <v>NR</v>
      </c>
      <c r="K691" s="211"/>
      <c r="L691" s="84" t="s">
        <v>193</v>
      </c>
      <c r="M691" s="84" t="s">
        <v>124</v>
      </c>
      <c r="N691" s="86" t="str">
        <f t="shared" si="113"/>
        <v>NR</v>
      </c>
      <c r="O691" s="211"/>
      <c r="P691" s="84" t="s">
        <v>193</v>
      </c>
      <c r="Q691" s="84" t="s">
        <v>124</v>
      </c>
      <c r="R691" s="86" t="str">
        <f t="shared" si="114"/>
        <v>NR</v>
      </c>
      <c r="S691" s="211"/>
      <c r="T691" s="84" t="s">
        <v>193</v>
      </c>
      <c r="U691" s="84" t="s">
        <v>124</v>
      </c>
      <c r="V691" s="86" t="str">
        <f t="shared" si="115"/>
        <v>NR</v>
      </c>
      <c r="W691" s="211"/>
      <c r="X691" s="3"/>
      <c r="Y691" s="3"/>
      <c r="Z691" s="3"/>
      <c r="AA691" s="3"/>
      <c r="AB691" s="3"/>
      <c r="AC691" s="3"/>
      <c r="AD691" s="3"/>
    </row>
    <row r="692" spans="1:30" ht="16">
      <c r="A692" s="81"/>
      <c r="B692" s="193" t="s">
        <v>143</v>
      </c>
      <c r="C692" s="212" t="str">
        <f t="shared" si="110"/>
        <v>au choix</v>
      </c>
      <c r="D692" s="91" t="s">
        <v>193</v>
      </c>
      <c r="E692" s="91" t="s">
        <v>124</v>
      </c>
      <c r="F692" s="86" t="str">
        <f t="shared" si="111"/>
        <v>NR</v>
      </c>
      <c r="G692" s="195"/>
      <c r="H692" s="91" t="s">
        <v>193</v>
      </c>
      <c r="I692" s="91" t="s">
        <v>124</v>
      </c>
      <c r="J692" s="86" t="str">
        <f t="shared" si="112"/>
        <v>NR</v>
      </c>
      <c r="K692" s="195"/>
      <c r="L692" s="91" t="s">
        <v>193</v>
      </c>
      <c r="M692" s="91" t="s">
        <v>124</v>
      </c>
      <c r="N692" s="86" t="str">
        <f t="shared" si="113"/>
        <v>NR</v>
      </c>
      <c r="O692" s="195"/>
      <c r="P692" s="91" t="s">
        <v>193</v>
      </c>
      <c r="Q692" s="91" t="s">
        <v>124</v>
      </c>
      <c r="R692" s="86" t="str">
        <f t="shared" si="114"/>
        <v>NR</v>
      </c>
      <c r="S692" s="195"/>
      <c r="T692" s="91" t="s">
        <v>193</v>
      </c>
      <c r="U692" s="91" t="s">
        <v>124</v>
      </c>
      <c r="V692" s="86" t="str">
        <f t="shared" si="115"/>
        <v>NR</v>
      </c>
      <c r="W692" s="195"/>
      <c r="X692" s="3"/>
      <c r="Y692" s="3"/>
      <c r="Z692" s="3"/>
      <c r="AA692" s="3"/>
      <c r="AB692" s="3"/>
      <c r="AC692" s="3"/>
      <c r="AD692" s="3"/>
    </row>
    <row r="693" spans="1:30" ht="16">
      <c r="A693" s="81"/>
      <c r="B693" s="213" t="s">
        <v>144</v>
      </c>
      <c r="C693" s="214" t="str">
        <f t="shared" si="110"/>
        <v>au choix</v>
      </c>
      <c r="D693" s="84" t="s">
        <v>193</v>
      </c>
      <c r="E693" s="84" t="s">
        <v>124</v>
      </c>
      <c r="F693" s="86" t="str">
        <f t="shared" si="111"/>
        <v>NR</v>
      </c>
      <c r="G693" s="211"/>
      <c r="H693" s="84" t="s">
        <v>193</v>
      </c>
      <c r="I693" s="84" t="s">
        <v>124</v>
      </c>
      <c r="J693" s="86" t="str">
        <f t="shared" si="112"/>
        <v>NR</v>
      </c>
      <c r="K693" s="211"/>
      <c r="L693" s="84" t="s">
        <v>193</v>
      </c>
      <c r="M693" s="84" t="s">
        <v>124</v>
      </c>
      <c r="N693" s="86" t="str">
        <f t="shared" si="113"/>
        <v>NR</v>
      </c>
      <c r="O693" s="211"/>
      <c r="P693" s="84" t="s">
        <v>193</v>
      </c>
      <c r="Q693" s="84" t="s">
        <v>124</v>
      </c>
      <c r="R693" s="86" t="str">
        <f t="shared" si="114"/>
        <v>NR</v>
      </c>
      <c r="S693" s="211"/>
      <c r="T693" s="84" t="s">
        <v>193</v>
      </c>
      <c r="U693" s="84" t="s">
        <v>124</v>
      </c>
      <c r="V693" s="86" t="str">
        <f t="shared" si="115"/>
        <v>NR</v>
      </c>
      <c r="W693" s="211"/>
      <c r="X693" s="3"/>
      <c r="Y693" s="3"/>
      <c r="Z693" s="3"/>
      <c r="AA693" s="3"/>
      <c r="AB693" s="3"/>
      <c r="AC693" s="3"/>
      <c r="AD693" s="3"/>
    </row>
    <row r="694" spans="1:30" ht="16">
      <c r="A694" s="81"/>
      <c r="B694" s="193" t="s">
        <v>145</v>
      </c>
      <c r="C694" s="212" t="str">
        <f t="shared" si="110"/>
        <v>au choix</v>
      </c>
      <c r="D694" s="91" t="s">
        <v>193</v>
      </c>
      <c r="E694" s="91" t="s">
        <v>124</v>
      </c>
      <c r="F694" s="86" t="str">
        <f t="shared" si="111"/>
        <v>NR</v>
      </c>
      <c r="G694" s="195"/>
      <c r="H694" s="91" t="s">
        <v>193</v>
      </c>
      <c r="I694" s="91" t="s">
        <v>124</v>
      </c>
      <c r="J694" s="86" t="str">
        <f t="shared" si="112"/>
        <v>NR</v>
      </c>
      <c r="K694" s="195"/>
      <c r="L694" s="91" t="s">
        <v>193</v>
      </c>
      <c r="M694" s="91" t="s">
        <v>124</v>
      </c>
      <c r="N694" s="86" t="str">
        <f t="shared" si="113"/>
        <v>NR</v>
      </c>
      <c r="O694" s="195"/>
      <c r="P694" s="91" t="s">
        <v>193</v>
      </c>
      <c r="Q694" s="91" t="s">
        <v>124</v>
      </c>
      <c r="R694" s="86" t="str">
        <f t="shared" si="114"/>
        <v>NR</v>
      </c>
      <c r="S694" s="195"/>
      <c r="T694" s="91" t="s">
        <v>193</v>
      </c>
      <c r="U694" s="91" t="s">
        <v>124</v>
      </c>
      <c r="V694" s="86" t="str">
        <f t="shared" si="115"/>
        <v>NR</v>
      </c>
      <c r="W694" s="195"/>
      <c r="X694" s="3"/>
      <c r="Y694" s="3"/>
      <c r="Z694" s="3"/>
      <c r="AA694" s="3"/>
      <c r="AB694" s="3"/>
      <c r="AC694" s="3"/>
      <c r="AD694" s="3"/>
    </row>
    <row r="695" spans="1:30" ht="16">
      <c r="A695" s="207"/>
      <c r="B695" s="215" t="s">
        <v>146</v>
      </c>
      <c r="C695" s="216" t="str">
        <f t="shared" si="110"/>
        <v>au choix</v>
      </c>
      <c r="D695" s="191" t="s">
        <v>193</v>
      </c>
      <c r="E695" s="84" t="s">
        <v>124</v>
      </c>
      <c r="F695" s="86" t="str">
        <f t="shared" si="111"/>
        <v>NR</v>
      </c>
      <c r="G695" s="184"/>
      <c r="H695" s="191" t="s">
        <v>193</v>
      </c>
      <c r="I695" s="84" t="s">
        <v>124</v>
      </c>
      <c r="J695" s="86" t="str">
        <f t="shared" si="112"/>
        <v>NR</v>
      </c>
      <c r="K695" s="184"/>
      <c r="L695" s="191" t="s">
        <v>193</v>
      </c>
      <c r="M695" s="84" t="s">
        <v>124</v>
      </c>
      <c r="N695" s="86" t="str">
        <f t="shared" si="113"/>
        <v>NR</v>
      </c>
      <c r="O695" s="184"/>
      <c r="P695" s="191" t="s">
        <v>193</v>
      </c>
      <c r="Q695" s="84" t="s">
        <v>124</v>
      </c>
      <c r="R695" s="86" t="str">
        <f t="shared" si="114"/>
        <v>NR</v>
      </c>
      <c r="S695" s="184"/>
      <c r="T695" s="191" t="s">
        <v>193</v>
      </c>
      <c r="U695" s="84" t="s">
        <v>124</v>
      </c>
      <c r="V695" s="86" t="str">
        <f t="shared" si="115"/>
        <v>NR</v>
      </c>
      <c r="W695" s="184"/>
      <c r="X695" s="3"/>
      <c r="Y695" s="3"/>
      <c r="Z695" s="3"/>
      <c r="AA695" s="3"/>
      <c r="AB695" s="3"/>
      <c r="AC695" s="3"/>
      <c r="AD695" s="3"/>
    </row>
    <row r="696" spans="1:30" ht="27.75" customHeight="1">
      <c r="A696" s="115"/>
      <c r="B696" s="546" t="s">
        <v>335</v>
      </c>
      <c r="C696" s="547"/>
      <c r="D696" s="548" t="s">
        <v>160</v>
      </c>
      <c r="E696" s="549"/>
      <c r="F696" s="536"/>
      <c r="G696" s="550"/>
      <c r="H696" s="548" t="s">
        <v>160</v>
      </c>
      <c r="I696" s="549"/>
      <c r="J696" s="536"/>
      <c r="K696" s="550"/>
      <c r="L696" s="548" t="s">
        <v>160</v>
      </c>
      <c r="M696" s="549"/>
      <c r="N696" s="549"/>
      <c r="O696" s="550"/>
      <c r="P696" s="548" t="s">
        <v>160</v>
      </c>
      <c r="Q696" s="549"/>
      <c r="R696" s="549"/>
      <c r="S696" s="550"/>
      <c r="T696" s="548" t="s">
        <v>160</v>
      </c>
      <c r="U696" s="549"/>
      <c r="V696" s="549"/>
      <c r="W696" s="567"/>
      <c r="X696" s="10"/>
      <c r="Y696" s="10"/>
      <c r="Z696" s="10"/>
      <c r="AA696" s="10"/>
      <c r="AB696" s="10"/>
      <c r="AC696" s="10"/>
      <c r="AD696" s="10"/>
    </row>
    <row r="697" spans="1:30"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row>
    <row r="698" spans="1:30" ht="27.75" customHeight="1">
      <c r="A698" s="151"/>
      <c r="B698" s="545" t="s">
        <v>336</v>
      </c>
      <c r="C698" s="541"/>
      <c r="D698" s="541"/>
      <c r="E698" s="541"/>
      <c r="F698" s="541"/>
      <c r="G698" s="541"/>
      <c r="H698" s="542" t="s">
        <v>337</v>
      </c>
      <c r="I698" s="543"/>
      <c r="J698" s="543"/>
      <c r="K698" s="543"/>
      <c r="L698" s="543"/>
      <c r="M698" s="543"/>
      <c r="N698" s="543"/>
      <c r="O698" s="543"/>
      <c r="P698" s="543"/>
      <c r="Q698" s="543"/>
      <c r="R698" s="543"/>
      <c r="S698" s="543"/>
      <c r="T698" s="543"/>
      <c r="U698" s="543"/>
      <c r="V698" s="543"/>
      <c r="W698" s="544"/>
      <c r="X698" s="3"/>
      <c r="Y698" s="3"/>
      <c r="Z698" s="3"/>
      <c r="AA698" s="3"/>
      <c r="AB698" s="3"/>
      <c r="AC698" s="3"/>
      <c r="AD698" s="3"/>
    </row>
    <row r="699" spans="1:30" ht="27.75" customHeight="1">
      <c r="A699" s="64"/>
      <c r="B699" s="539" t="str">
        <f>$B$4</f>
        <v>IPP du référentiel-au choix-au choix-au choix</v>
      </c>
      <c r="C699" s="531"/>
      <c r="D699" s="160" t="str">
        <f>'Complet - Récapitulatif'!$H$9&amp;""&amp;"  :"</f>
        <v>Logiciel A  :</v>
      </c>
      <c r="E699" s="520" t="str">
        <f>'Complet - Récapitulatif'!$I$9</f>
        <v>Terminal Urgences</v>
      </c>
      <c r="F699" s="521"/>
      <c r="G699" s="522"/>
      <c r="H699" s="117" t="str">
        <f>'Complet - Récapitulatif'!$H$10&amp;""&amp;"  :"</f>
        <v>Logiciel B  :</v>
      </c>
      <c r="I699" s="523" t="str">
        <f>'Complet - Récapitulatif'!$I$10</f>
        <v>Logiciel facturation</v>
      </c>
      <c r="J699" s="521"/>
      <c r="K699" s="522"/>
      <c r="L699" s="118" t="str">
        <f>'Complet - Récapitulatif'!$H$11&amp;""&amp;"  :"</f>
        <v>Logiciel C  :</v>
      </c>
      <c r="M699" s="524" t="str">
        <f>'Complet - Récapitulatif'!$I$11</f>
        <v>Logiciel PMSI</v>
      </c>
      <c r="N699" s="521"/>
      <c r="O699" s="522"/>
      <c r="P699" s="68" t="str">
        <f>'Complet - Récapitulatif'!$H$12&amp;""&amp;"  :"</f>
        <v>Logiciel D  :</v>
      </c>
      <c r="Q699" s="525" t="str">
        <f>'Complet - Récapitulatif'!$I$12</f>
        <v>Logiciel Laboratoire</v>
      </c>
      <c r="R699" s="526"/>
      <c r="S699" s="527"/>
      <c r="T699" s="120" t="str">
        <f>'Complet - Récapitulatif'!$H$13&amp;""&amp;"  :"</f>
        <v>Logiciel E  :</v>
      </c>
      <c r="U699" s="528" t="str">
        <f>'Complet - Récapitulatif'!$I$13</f>
        <v>Logiciel Imagerie</v>
      </c>
      <c r="V699" s="521"/>
      <c r="W699" s="529"/>
      <c r="X699" s="10"/>
      <c r="Y699" s="10"/>
      <c r="Z699" s="10"/>
      <c r="AA699" s="10"/>
      <c r="AB699" s="10"/>
      <c r="AC699" s="10"/>
      <c r="AD699" s="10"/>
    </row>
    <row r="700" spans="1:30" ht="27.75" customHeight="1">
      <c r="A700" s="81"/>
      <c r="B700" s="337" t="s">
        <v>115</v>
      </c>
      <c r="C700" s="338" t="s">
        <v>116</v>
      </c>
      <c r="D700" s="340" t="s">
        <v>117</v>
      </c>
      <c r="E700" s="340" t="s">
        <v>118</v>
      </c>
      <c r="F700" s="341" t="s">
        <v>119</v>
      </c>
      <c r="G700" s="340" t="s">
        <v>120</v>
      </c>
      <c r="H700" s="293" t="s">
        <v>117</v>
      </c>
      <c r="I700" s="293"/>
      <c r="J700" s="293" t="s">
        <v>334</v>
      </c>
      <c r="K700" s="293" t="s">
        <v>120</v>
      </c>
      <c r="L700" s="294" t="s">
        <v>117</v>
      </c>
      <c r="M700" s="294"/>
      <c r="N700" s="294" t="s">
        <v>334</v>
      </c>
      <c r="O700" s="294" t="s">
        <v>120</v>
      </c>
      <c r="P700" s="295" t="s">
        <v>117</v>
      </c>
      <c r="Q700" s="296"/>
      <c r="R700" s="297" t="s">
        <v>334</v>
      </c>
      <c r="S700" s="297" t="s">
        <v>120</v>
      </c>
      <c r="T700" s="298" t="s">
        <v>117</v>
      </c>
      <c r="U700" s="298"/>
      <c r="V700" s="298" t="s">
        <v>334</v>
      </c>
      <c r="W700" s="339" t="s">
        <v>120</v>
      </c>
      <c r="X700" s="3"/>
      <c r="Y700" s="3"/>
      <c r="Z700" s="3"/>
      <c r="AA700" s="3"/>
      <c r="AB700" s="3"/>
      <c r="AC700" s="3"/>
      <c r="AD700" s="3"/>
    </row>
    <row r="701" spans="1:30" ht="16">
      <c r="A701" s="81"/>
      <c r="B701" s="196" t="s">
        <v>155</v>
      </c>
      <c r="C701" s="164" t="s">
        <v>67</v>
      </c>
      <c r="D701" s="342" t="s">
        <v>193</v>
      </c>
      <c r="E701" s="342" t="s">
        <v>124</v>
      </c>
      <c r="F701" s="343" t="str">
        <f>IF(D701="Non supporté","NS",IF(E701="Non testé","NR",IF(E701="Intégration","OK",IF(E701="Echec","KO","-"))))</f>
        <v>NR</v>
      </c>
      <c r="G701" s="344"/>
      <c r="H701" s="124" t="s">
        <v>193</v>
      </c>
      <c r="I701" s="124" t="s">
        <v>124</v>
      </c>
      <c r="J701" s="126" t="str">
        <f>IF(H701="Non supporté","NS",IF(I701="Non testé","NR",IF(I701="Intégration","OK",IF(I701="Echec","KO","-"))))</f>
        <v>NR</v>
      </c>
      <c r="K701" s="129"/>
      <c r="L701" s="124" t="s">
        <v>193</v>
      </c>
      <c r="M701" s="124" t="s">
        <v>124</v>
      </c>
      <c r="N701" s="126" t="str">
        <f>IF(L701="Non supporté","NS",IF(M701="Non testé","NR",IF(M701="Intégration","OK",IF(M701="Echec","KO","-"))))</f>
        <v>NR</v>
      </c>
      <c r="O701" s="129"/>
      <c r="P701" s="124" t="s">
        <v>193</v>
      </c>
      <c r="Q701" s="124" t="s">
        <v>124</v>
      </c>
      <c r="R701" s="126" t="str">
        <f>IF(P701="Non supporté","NS",IF(Q701="Non testé","NR",IF(Q701="Intégration","OK",IF(Q701="Echec","KO","-"))))</f>
        <v>NR</v>
      </c>
      <c r="S701" s="129"/>
      <c r="T701" s="124" t="s">
        <v>193</v>
      </c>
      <c r="U701" s="124" t="s">
        <v>124</v>
      </c>
      <c r="V701" s="126" t="str">
        <f>IF(T701="Non supporté","NS",IF(U701="Non testé","NR",IF(U701="Intégration","OK",IF(U701="Echec","KO","-"))))</f>
        <v>NR</v>
      </c>
      <c r="W701" s="129"/>
      <c r="X701" s="3"/>
      <c r="Y701" s="3"/>
      <c r="Z701" s="3"/>
      <c r="AA701" s="3"/>
      <c r="AB701" s="3"/>
      <c r="AC701" s="3"/>
      <c r="AD701" s="3"/>
    </row>
    <row r="702" spans="1:30" ht="12.75" customHeight="1">
      <c r="A702" s="208"/>
      <c r="B702" s="208"/>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c r="AA702" s="208"/>
      <c r="AB702" s="208"/>
      <c r="AC702" s="208"/>
      <c r="AD702" s="208"/>
    </row>
    <row r="703" spans="1:30" ht="27.75" customHeight="1">
      <c r="A703" s="151"/>
      <c r="B703" s="545" t="s">
        <v>338</v>
      </c>
      <c r="C703" s="568"/>
      <c r="D703" s="568"/>
      <c r="E703" s="568"/>
      <c r="F703" s="541"/>
      <c r="G703" s="568"/>
      <c r="H703" s="542" t="s">
        <v>339</v>
      </c>
      <c r="I703" s="569"/>
      <c r="J703" s="543"/>
      <c r="K703" s="569"/>
      <c r="L703" s="569"/>
      <c r="M703" s="569"/>
      <c r="N703" s="569"/>
      <c r="O703" s="569"/>
      <c r="P703" s="569"/>
      <c r="Q703" s="569"/>
      <c r="R703" s="569"/>
      <c r="S703" s="569"/>
      <c r="T703" s="569"/>
      <c r="U703" s="569"/>
      <c r="V703" s="569"/>
      <c r="W703" s="570"/>
      <c r="X703" s="3"/>
      <c r="Y703" s="3"/>
      <c r="Z703" s="3"/>
      <c r="AA703" s="3"/>
      <c r="AB703" s="3"/>
      <c r="AC703" s="3"/>
      <c r="AD703" s="3"/>
    </row>
    <row r="704" spans="1:30" ht="27.75" customHeight="1">
      <c r="A704" s="64"/>
      <c r="B704" s="539" t="str">
        <f>$B$37</f>
        <v>IPP du référentiel-au choix-au choix-au choix</v>
      </c>
      <c r="C704" s="566"/>
      <c r="D704" s="160" t="str">
        <f>'Complet - Récapitulatif'!$H$9&amp;""&amp;"  :"</f>
        <v>Logiciel A  :</v>
      </c>
      <c r="E704" s="520" t="str">
        <f>'Complet - Récapitulatif'!$I$9</f>
        <v>Terminal Urgences</v>
      </c>
      <c r="F704" s="521"/>
      <c r="G704" s="571"/>
      <c r="H704" s="117" t="str">
        <f>'Complet - Récapitulatif'!$H$10&amp;""&amp;"  :"</f>
        <v>Logiciel B  :</v>
      </c>
      <c r="I704" s="523" t="str">
        <f>'Complet - Récapitulatif'!$I$10</f>
        <v>Logiciel facturation</v>
      </c>
      <c r="J704" s="521"/>
      <c r="K704" s="571"/>
      <c r="L704" s="118" t="str">
        <f>'Complet - Récapitulatif'!$H$11&amp;""&amp;"  :"</f>
        <v>Logiciel C  :</v>
      </c>
      <c r="M704" s="524" t="str">
        <f>'Complet - Récapitulatif'!$I$11</f>
        <v>Logiciel PMSI</v>
      </c>
      <c r="N704" s="572"/>
      <c r="O704" s="571"/>
      <c r="P704" s="68" t="str">
        <f>'Complet - Récapitulatif'!$H$12&amp;""&amp;"  :"</f>
        <v>Logiciel D  :</v>
      </c>
      <c r="Q704" s="525" t="str">
        <f>'Complet - Récapitulatif'!$I$12</f>
        <v>Logiciel Laboratoire</v>
      </c>
      <c r="R704" s="573"/>
      <c r="S704" s="574"/>
      <c r="T704" s="120" t="str">
        <f>'Complet - Récapitulatif'!$H$13&amp;""&amp;"  :"</f>
        <v>Logiciel E  :</v>
      </c>
      <c r="U704" s="528" t="str">
        <f>'Complet - Récapitulatif'!$I$13</f>
        <v>Logiciel Imagerie</v>
      </c>
      <c r="V704" s="572"/>
      <c r="W704" s="575"/>
      <c r="X704" s="10"/>
      <c r="Y704" s="10"/>
      <c r="Z704" s="10"/>
      <c r="AA704" s="10"/>
      <c r="AB704" s="10"/>
      <c r="AC704" s="10"/>
      <c r="AD704" s="10"/>
    </row>
    <row r="705" spans="1:30" ht="27.75" customHeight="1">
      <c r="A705" s="81"/>
      <c r="B705" s="337" t="s">
        <v>115</v>
      </c>
      <c r="C705" s="338" t="s">
        <v>116</v>
      </c>
      <c r="D705" s="340" t="s">
        <v>117</v>
      </c>
      <c r="E705" s="340" t="s">
        <v>118</v>
      </c>
      <c r="F705" s="341" t="s">
        <v>119</v>
      </c>
      <c r="G705" s="340" t="s">
        <v>120</v>
      </c>
      <c r="H705" s="293" t="s">
        <v>117</v>
      </c>
      <c r="I705" s="293"/>
      <c r="J705" s="293" t="s">
        <v>334</v>
      </c>
      <c r="K705" s="293" t="s">
        <v>120</v>
      </c>
      <c r="L705" s="294" t="s">
        <v>117</v>
      </c>
      <c r="M705" s="294"/>
      <c r="N705" s="294" t="s">
        <v>334</v>
      </c>
      <c r="O705" s="294" t="s">
        <v>120</v>
      </c>
      <c r="P705" s="295" t="s">
        <v>117</v>
      </c>
      <c r="Q705" s="296"/>
      <c r="R705" s="297" t="s">
        <v>334</v>
      </c>
      <c r="S705" s="297" t="s">
        <v>120</v>
      </c>
      <c r="T705" s="298" t="s">
        <v>117</v>
      </c>
      <c r="U705" s="298"/>
      <c r="V705" s="298" t="s">
        <v>334</v>
      </c>
      <c r="W705" s="339" t="s">
        <v>120</v>
      </c>
      <c r="X705" s="3"/>
      <c r="Y705" s="3"/>
      <c r="Z705" s="3"/>
      <c r="AA705" s="3"/>
      <c r="AB705" s="3"/>
      <c r="AC705" s="3"/>
      <c r="AD705" s="3"/>
    </row>
    <row r="706" spans="1:30" ht="16">
      <c r="A706" s="81"/>
      <c r="B706" s="196" t="s">
        <v>155</v>
      </c>
      <c r="C706" s="164" t="s">
        <v>52</v>
      </c>
      <c r="D706" s="342" t="s">
        <v>193</v>
      </c>
      <c r="E706" s="342" t="s">
        <v>124</v>
      </c>
      <c r="F706" s="343" t="str">
        <f>IF(D706="Non supporté","NS",IF(E706="Non testé","NR",IF(E706="Intégration","OK",IF(E706="Echec","KO","-"))))</f>
        <v>NR</v>
      </c>
      <c r="G706" s="344"/>
      <c r="H706" s="124" t="s">
        <v>193</v>
      </c>
      <c r="I706" s="124" t="s">
        <v>124</v>
      </c>
      <c r="J706" s="126" t="str">
        <f>IF(H706="Non supporté","NS",IF(I706="Non testé","NR",IF(I706="Intégration","OK",IF(I706="Echec","KO","-"))))</f>
        <v>NR</v>
      </c>
      <c r="K706" s="129"/>
      <c r="L706" s="124" t="s">
        <v>193</v>
      </c>
      <c r="M706" s="124" t="s">
        <v>124</v>
      </c>
      <c r="N706" s="126" t="str">
        <f>IF(L706="Non supporté","NS",IF(M706="Non testé","NR",IF(M706="Intégration","OK",IF(M706="Echec","KO","-"))))</f>
        <v>NR</v>
      </c>
      <c r="O706" s="129"/>
      <c r="P706" s="124" t="s">
        <v>193</v>
      </c>
      <c r="Q706" s="124" t="s">
        <v>124</v>
      </c>
      <c r="R706" s="126" t="str">
        <f>IF(P706="Non supporté","NS",IF(Q706="Non testé","NR",IF(Q706="Intégration","OK",IF(Q706="Echec","KO","-"))))</f>
        <v>NR</v>
      </c>
      <c r="S706" s="129"/>
      <c r="T706" s="124" t="s">
        <v>193</v>
      </c>
      <c r="U706" s="124" t="s">
        <v>124</v>
      </c>
      <c r="V706" s="126" t="str">
        <f>IF(T706="Non supporté","NS",IF(U706="Non testé","NR",IF(U706="Intégration","OK",IF(U706="Echec","KO","-"))))</f>
        <v>NR</v>
      </c>
      <c r="W706" s="129"/>
      <c r="X706" s="3"/>
      <c r="Y706" s="3"/>
      <c r="Z706" s="3"/>
      <c r="AA706" s="3"/>
      <c r="AB706" s="3"/>
      <c r="AC706" s="3"/>
      <c r="AD706" s="3"/>
    </row>
    <row r="707" spans="1:30" ht="12.75" customHeight="1">
      <c r="A707" s="208"/>
      <c r="B707" s="208"/>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8"/>
      <c r="Z707" s="208"/>
      <c r="AA707" s="208"/>
      <c r="AB707" s="208"/>
      <c r="AC707" s="208"/>
      <c r="AD707" s="208"/>
    </row>
    <row r="708" spans="1:30" ht="27.75" customHeight="1">
      <c r="A708" s="151"/>
      <c r="B708" s="545" t="s">
        <v>340</v>
      </c>
      <c r="C708" s="643"/>
      <c r="D708" s="643"/>
      <c r="E708" s="643"/>
      <c r="F708" s="541"/>
      <c r="G708" s="643"/>
      <c r="H708" s="542" t="s">
        <v>341</v>
      </c>
      <c r="I708" s="644"/>
      <c r="J708" s="543"/>
      <c r="K708" s="644"/>
      <c r="L708" s="644"/>
      <c r="M708" s="644"/>
      <c r="N708" s="644"/>
      <c r="O708" s="644"/>
      <c r="P708" s="644"/>
      <c r="Q708" s="644"/>
      <c r="R708" s="644"/>
      <c r="S708" s="644"/>
      <c r="T708" s="644"/>
      <c r="U708" s="644"/>
      <c r="V708" s="644"/>
      <c r="W708" s="645"/>
      <c r="X708" s="3"/>
      <c r="Y708" s="3"/>
      <c r="Z708" s="3"/>
      <c r="AA708" s="3"/>
      <c r="AB708" s="3"/>
      <c r="AC708" s="3"/>
      <c r="AD708" s="3"/>
    </row>
    <row r="709" spans="1:30" ht="27.75" customHeight="1">
      <c r="A709" s="64"/>
      <c r="B709" s="539" t="str">
        <f>$B$199</f>
        <v>IPP du référentiel-au choix-au choix-au choix</v>
      </c>
      <c r="C709" s="646"/>
      <c r="D709" s="160" t="str">
        <f>'Complet - Récapitulatif'!$H$9&amp;""&amp;"  :"</f>
        <v>Logiciel A  :</v>
      </c>
      <c r="E709" s="520" t="str">
        <f>'Complet - Récapitulatif'!$I$9</f>
        <v>Terminal Urgences</v>
      </c>
      <c r="F709" s="521"/>
      <c r="G709" s="647"/>
      <c r="H709" s="117" t="str">
        <f>'Complet - Récapitulatif'!$H$10&amp;""&amp;"  :"</f>
        <v>Logiciel B  :</v>
      </c>
      <c r="I709" s="523" t="str">
        <f>'Complet - Récapitulatif'!$I$10</f>
        <v>Logiciel facturation</v>
      </c>
      <c r="J709" s="521"/>
      <c r="K709" s="647"/>
      <c r="L709" s="118" t="str">
        <f>'Complet - Récapitulatif'!$H$11&amp;""&amp;"  :"</f>
        <v>Logiciel C  :</v>
      </c>
      <c r="M709" s="524" t="str">
        <f>'Complet - Récapitulatif'!$I$11</f>
        <v>Logiciel PMSI</v>
      </c>
      <c r="N709" s="636"/>
      <c r="O709" s="647"/>
      <c r="P709" s="68" t="str">
        <f>'Complet - Récapitulatif'!$H$12&amp;""&amp;"  :"</f>
        <v>Logiciel D  :</v>
      </c>
      <c r="Q709" s="525" t="str">
        <f>'Complet - Récapitulatif'!$I$12</f>
        <v>Logiciel Laboratoire</v>
      </c>
      <c r="R709" s="648"/>
      <c r="S709" s="635"/>
      <c r="T709" s="120" t="str">
        <f>'Complet - Récapitulatif'!$H$13&amp;""&amp;"  :"</f>
        <v>Logiciel E  :</v>
      </c>
      <c r="U709" s="528" t="str">
        <f>'Complet - Récapitulatif'!$I$13</f>
        <v>Logiciel Imagerie</v>
      </c>
      <c r="V709" s="636"/>
      <c r="W709" s="637"/>
      <c r="X709" s="10"/>
      <c r="Y709" s="10"/>
      <c r="Z709" s="10"/>
      <c r="AA709" s="10"/>
      <c r="AB709" s="10"/>
      <c r="AC709" s="10"/>
      <c r="AD709" s="10"/>
    </row>
    <row r="710" spans="1:30" ht="27.75" customHeight="1">
      <c r="A710" s="81"/>
      <c r="B710" s="337" t="s">
        <v>115</v>
      </c>
      <c r="C710" s="338" t="s">
        <v>116</v>
      </c>
      <c r="D710" s="340" t="s">
        <v>117</v>
      </c>
      <c r="E710" s="340" t="s">
        <v>118</v>
      </c>
      <c r="F710" s="341" t="s">
        <v>119</v>
      </c>
      <c r="G710" s="340" t="s">
        <v>120</v>
      </c>
      <c r="H710" s="293" t="s">
        <v>117</v>
      </c>
      <c r="I710" s="293"/>
      <c r="J710" s="293" t="s">
        <v>334</v>
      </c>
      <c r="K710" s="293" t="s">
        <v>120</v>
      </c>
      <c r="L710" s="294" t="s">
        <v>117</v>
      </c>
      <c r="M710" s="294"/>
      <c r="N710" s="294" t="s">
        <v>334</v>
      </c>
      <c r="O710" s="294" t="s">
        <v>120</v>
      </c>
      <c r="P710" s="295" t="s">
        <v>117</v>
      </c>
      <c r="Q710" s="296"/>
      <c r="R710" s="297" t="s">
        <v>334</v>
      </c>
      <c r="S710" s="297" t="s">
        <v>120</v>
      </c>
      <c r="T710" s="298" t="s">
        <v>117</v>
      </c>
      <c r="U710" s="298"/>
      <c r="V710" s="298" t="s">
        <v>334</v>
      </c>
      <c r="W710" s="339" t="s">
        <v>120</v>
      </c>
      <c r="X710" s="3"/>
      <c r="Y710" s="3"/>
      <c r="Z710" s="3"/>
      <c r="AA710" s="3"/>
      <c r="AB710" s="3"/>
      <c r="AC710" s="3"/>
      <c r="AD710" s="3"/>
    </row>
    <row r="711" spans="1:30" ht="16">
      <c r="A711" s="81"/>
      <c r="B711" s="196" t="s">
        <v>155</v>
      </c>
      <c r="C711" s="164" t="s">
        <v>75</v>
      </c>
      <c r="D711" s="342" t="s">
        <v>193</v>
      </c>
      <c r="E711" s="342" t="s">
        <v>124</v>
      </c>
      <c r="F711" s="343" t="str">
        <f>IF(D711="Non supporté","NS",IF(E711="Non testé","NR",IF(E711="Intégration","OK",IF(E711="Echec","KO","-"))))</f>
        <v>NR</v>
      </c>
      <c r="G711" s="344"/>
      <c r="H711" s="124" t="s">
        <v>193</v>
      </c>
      <c r="I711" s="124" t="s">
        <v>124</v>
      </c>
      <c r="J711" s="126" t="str">
        <f>IF(H711="Non supporté","NS",IF(I711="Non testé","NR",IF(I711="Intégration","OK",IF(I711="Echec","KO","-"))))</f>
        <v>NR</v>
      </c>
      <c r="K711" s="129"/>
      <c r="L711" s="124" t="s">
        <v>193</v>
      </c>
      <c r="M711" s="124" t="s">
        <v>124</v>
      </c>
      <c r="N711" s="126" t="str">
        <f>IF(L711="Non supporté","NS",IF(M711="Non testé","NR",IF(M711="Intégration","OK",IF(M711="Echec","KO","-"))))</f>
        <v>NR</v>
      </c>
      <c r="O711" s="129"/>
      <c r="P711" s="124" t="s">
        <v>193</v>
      </c>
      <c r="Q711" s="124" t="s">
        <v>124</v>
      </c>
      <c r="R711" s="126" t="str">
        <f>IF(P711="Non supporté","NS",IF(Q711="Non testé","NR",IF(Q711="Intégration","OK",IF(Q711="Echec","KO","-"))))</f>
        <v>NR</v>
      </c>
      <c r="S711" s="129"/>
      <c r="T711" s="124" t="s">
        <v>193</v>
      </c>
      <c r="U711" s="124" t="s">
        <v>124</v>
      </c>
      <c r="V711" s="126" t="str">
        <f>IF(T711="Non supporté","NS",IF(U711="Non testé","NR",IF(U711="Intégration","OK",IF(U711="Echec","KO","-"))))</f>
        <v>NR</v>
      </c>
      <c r="W711" s="129"/>
      <c r="X711" s="3"/>
      <c r="Y711" s="3"/>
      <c r="Z711" s="3"/>
      <c r="AA711" s="3"/>
      <c r="AB711" s="3"/>
      <c r="AC711" s="3"/>
      <c r="AD711" s="3"/>
    </row>
    <row r="712" spans="1:30" ht="12.75" customHeight="1">
      <c r="A712" s="208"/>
      <c r="B712" s="208"/>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8"/>
      <c r="Z712" s="208"/>
      <c r="AA712" s="208"/>
      <c r="AB712" s="208"/>
      <c r="AC712" s="208"/>
      <c r="AD712" s="208"/>
    </row>
    <row r="713" spans="1:30" ht="27.75" customHeight="1">
      <c r="A713" s="151"/>
      <c r="B713" s="545" t="s">
        <v>342</v>
      </c>
      <c r="C713" s="568"/>
      <c r="D713" s="568"/>
      <c r="E713" s="568"/>
      <c r="F713" s="541"/>
      <c r="G713" s="568"/>
      <c r="H713" s="542" t="s">
        <v>343</v>
      </c>
      <c r="I713" s="569"/>
      <c r="J713" s="543"/>
      <c r="K713" s="569"/>
      <c r="L713" s="569"/>
      <c r="M713" s="569"/>
      <c r="N713" s="569"/>
      <c r="O713" s="569"/>
      <c r="P713" s="569"/>
      <c r="Q713" s="569"/>
      <c r="R713" s="569"/>
      <c r="S713" s="569"/>
      <c r="T713" s="569"/>
      <c r="U713" s="569"/>
      <c r="V713" s="569"/>
      <c r="W713" s="570"/>
      <c r="X713" s="3"/>
      <c r="Y713" s="3"/>
      <c r="Z713" s="3"/>
      <c r="AA713" s="3"/>
      <c r="AB713" s="3"/>
      <c r="AC713" s="3"/>
      <c r="AD713" s="3"/>
    </row>
    <row r="714" spans="1:30" ht="27.75" customHeight="1">
      <c r="A714" s="64"/>
      <c r="B714" s="539" t="str">
        <f>$B$263</f>
        <v>IPP du référentiel-Identité réélle-Identité réélle-Identité réélle</v>
      </c>
      <c r="C714" s="566"/>
      <c r="D714" s="160" t="str">
        <f>'Complet - Récapitulatif'!$H$9&amp;""&amp;"  :"</f>
        <v>Logiciel A  :</v>
      </c>
      <c r="E714" s="520" t="str">
        <f>'Complet - Récapitulatif'!$I$9</f>
        <v>Terminal Urgences</v>
      </c>
      <c r="F714" s="521"/>
      <c r="G714" s="571"/>
      <c r="H714" s="117" t="str">
        <f>'Complet - Récapitulatif'!$H$10&amp;""&amp;"  :"</f>
        <v>Logiciel B  :</v>
      </c>
      <c r="I714" s="523" t="str">
        <f>'Complet - Récapitulatif'!$I$10</f>
        <v>Logiciel facturation</v>
      </c>
      <c r="J714" s="521"/>
      <c r="K714" s="571"/>
      <c r="L714" s="118" t="str">
        <f>'Complet - Récapitulatif'!$H$11&amp;""&amp;"  :"</f>
        <v>Logiciel C  :</v>
      </c>
      <c r="M714" s="524" t="str">
        <f>'Complet - Récapitulatif'!$I$11</f>
        <v>Logiciel PMSI</v>
      </c>
      <c r="N714" s="572"/>
      <c r="O714" s="571"/>
      <c r="P714" s="68" t="str">
        <f>'Complet - Récapitulatif'!$H$12&amp;""&amp;"  :"</f>
        <v>Logiciel D  :</v>
      </c>
      <c r="Q714" s="525" t="str">
        <f>'Complet - Récapitulatif'!$I$12</f>
        <v>Logiciel Laboratoire</v>
      </c>
      <c r="R714" s="573"/>
      <c r="S714" s="574"/>
      <c r="T714" s="120" t="str">
        <f>'Complet - Récapitulatif'!$H$13&amp;""&amp;"  :"</f>
        <v>Logiciel E  :</v>
      </c>
      <c r="U714" s="528" t="str">
        <f>'Complet - Récapitulatif'!$I$13</f>
        <v>Logiciel Imagerie</v>
      </c>
      <c r="V714" s="572"/>
      <c r="W714" s="575"/>
      <c r="X714" s="10"/>
      <c r="Y714" s="10"/>
      <c r="Z714" s="10"/>
      <c r="AA714" s="10"/>
      <c r="AB714" s="10"/>
      <c r="AC714" s="10"/>
      <c r="AD714" s="10"/>
    </row>
    <row r="715" spans="1:30" ht="27.75" customHeight="1">
      <c r="A715" s="81"/>
      <c r="B715" s="337" t="s">
        <v>115</v>
      </c>
      <c r="C715" s="338" t="s">
        <v>116</v>
      </c>
      <c r="D715" s="340" t="s">
        <v>117</v>
      </c>
      <c r="E715" s="340" t="s">
        <v>118</v>
      </c>
      <c r="F715" s="341" t="s">
        <v>119</v>
      </c>
      <c r="G715" s="340" t="s">
        <v>120</v>
      </c>
      <c r="H715" s="293" t="s">
        <v>117</v>
      </c>
      <c r="I715" s="293"/>
      <c r="J715" s="293" t="s">
        <v>334</v>
      </c>
      <c r="K715" s="293" t="s">
        <v>120</v>
      </c>
      <c r="L715" s="294" t="s">
        <v>117</v>
      </c>
      <c r="M715" s="294"/>
      <c r="N715" s="294" t="s">
        <v>334</v>
      </c>
      <c r="O715" s="294" t="s">
        <v>120</v>
      </c>
      <c r="P715" s="295" t="s">
        <v>117</v>
      </c>
      <c r="Q715" s="296"/>
      <c r="R715" s="297" t="s">
        <v>334</v>
      </c>
      <c r="S715" s="297" t="s">
        <v>120</v>
      </c>
      <c r="T715" s="298" t="s">
        <v>117</v>
      </c>
      <c r="U715" s="298"/>
      <c r="V715" s="298" t="s">
        <v>334</v>
      </c>
      <c r="W715" s="339" t="s">
        <v>120</v>
      </c>
      <c r="X715" s="3"/>
      <c r="Y715" s="3"/>
      <c r="Z715" s="3"/>
      <c r="AA715" s="3"/>
      <c r="AB715" s="3"/>
      <c r="AC715" s="3"/>
      <c r="AD715" s="3"/>
    </row>
    <row r="716" spans="1:30" ht="16">
      <c r="A716" s="81"/>
      <c r="B716" s="196" t="s">
        <v>155</v>
      </c>
      <c r="C716" s="164" t="s">
        <v>52</v>
      </c>
      <c r="D716" s="342" t="s">
        <v>193</v>
      </c>
      <c r="E716" s="342" t="s">
        <v>124</v>
      </c>
      <c r="F716" s="343" t="str">
        <f>IF(D716="Non supporté","NS",IF(E716="Non testé","NR",IF(E716="Intégration","OK",IF(E716="Echec","KO","-"))))</f>
        <v>NR</v>
      </c>
      <c r="G716" s="344"/>
      <c r="H716" s="124" t="s">
        <v>193</v>
      </c>
      <c r="I716" s="124" t="s">
        <v>124</v>
      </c>
      <c r="J716" s="126" t="str">
        <f>IF(H716="Non supporté","NS",IF(I716="Non testé","NR",IF(I716="Intégration","OK",IF(I716="Echec","KO","-"))))</f>
        <v>NR</v>
      </c>
      <c r="K716" s="129"/>
      <c r="L716" s="124" t="s">
        <v>193</v>
      </c>
      <c r="M716" s="124" t="s">
        <v>124</v>
      </c>
      <c r="N716" s="126" t="str">
        <f>IF(L716="Non supporté","NS",IF(M716="Non testé","NR",IF(M716="Intégration","OK",IF(M716="Echec","KO","-"))))</f>
        <v>NR</v>
      </c>
      <c r="O716" s="129"/>
      <c r="P716" s="124" t="s">
        <v>193</v>
      </c>
      <c r="Q716" s="124" t="s">
        <v>124</v>
      </c>
      <c r="R716" s="126" t="str">
        <f>IF(P716="Non supporté","NS",IF(Q716="Non testé","NR",IF(Q716="Intégration","OK",IF(Q716="Echec","KO","-"))))</f>
        <v>NR</v>
      </c>
      <c r="S716" s="129"/>
      <c r="T716" s="124" t="s">
        <v>193</v>
      </c>
      <c r="U716" s="124" t="s">
        <v>124</v>
      </c>
      <c r="V716" s="126" t="str">
        <f>IF(T716="Non supporté","NS",IF(U716="Non testé","NR",IF(U716="Intégration","OK",IF(U716="Echec","KO","-"))))</f>
        <v>NR</v>
      </c>
      <c r="W716" s="129"/>
      <c r="X716" s="3"/>
      <c r="Y716" s="3"/>
      <c r="Z716" s="3"/>
      <c r="AA716" s="3"/>
      <c r="AB716" s="3"/>
      <c r="AC716" s="3"/>
      <c r="AD716" s="3"/>
    </row>
    <row r="717" spans="1:30" ht="12.75" customHeight="1">
      <c r="A717" s="208"/>
      <c r="B717" s="208"/>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c r="AA717" s="208"/>
      <c r="AB717" s="208"/>
      <c r="AC717" s="208"/>
      <c r="AD717" s="208"/>
    </row>
    <row r="718" spans="1:30" ht="27.75" customHeight="1">
      <c r="A718" s="151"/>
      <c r="B718" s="545" t="s">
        <v>344</v>
      </c>
      <c r="C718" s="643"/>
      <c r="D718" s="643"/>
      <c r="E718" s="643"/>
      <c r="F718" s="541"/>
      <c r="G718" s="643"/>
      <c r="H718" s="542" t="s">
        <v>345</v>
      </c>
      <c r="I718" s="644"/>
      <c r="J718" s="543"/>
      <c r="K718" s="644"/>
      <c r="L718" s="644"/>
      <c r="M718" s="644"/>
      <c r="N718" s="644"/>
      <c r="O718" s="644"/>
      <c r="P718" s="644"/>
      <c r="Q718" s="644"/>
      <c r="R718" s="644"/>
      <c r="S718" s="644"/>
      <c r="T718" s="644"/>
      <c r="U718" s="644"/>
      <c r="V718" s="644"/>
      <c r="W718" s="645"/>
      <c r="X718" s="3"/>
      <c r="Y718" s="3"/>
      <c r="Z718" s="3"/>
      <c r="AA718" s="3"/>
      <c r="AB718" s="3"/>
      <c r="AC718" s="3"/>
      <c r="AD718" s="3"/>
    </row>
    <row r="719" spans="1:30" ht="27.75" customHeight="1">
      <c r="A719" s="64"/>
      <c r="B719" s="539" t="str">
        <f>$B$391</f>
        <v>IPP du référentiel-Identité réélle-Identité réélle-Identité réélle</v>
      </c>
      <c r="C719" s="646"/>
      <c r="D719" s="160" t="str">
        <f>'Complet - Récapitulatif'!$H$9&amp;""&amp;"  :"</f>
        <v>Logiciel A  :</v>
      </c>
      <c r="E719" s="520" t="str">
        <f>'Complet - Récapitulatif'!$I$9</f>
        <v>Terminal Urgences</v>
      </c>
      <c r="F719" s="521"/>
      <c r="G719" s="647"/>
      <c r="H719" s="117" t="str">
        <f>'Complet - Récapitulatif'!$H$10&amp;""&amp;"  :"</f>
        <v>Logiciel B  :</v>
      </c>
      <c r="I719" s="523" t="str">
        <f>'Complet - Récapitulatif'!$I$10</f>
        <v>Logiciel facturation</v>
      </c>
      <c r="J719" s="521"/>
      <c r="K719" s="647"/>
      <c r="L719" s="118" t="str">
        <f>'Complet - Récapitulatif'!$H$11&amp;""&amp;"  :"</f>
        <v>Logiciel C  :</v>
      </c>
      <c r="M719" s="524" t="str">
        <f>'Complet - Récapitulatif'!$I$11</f>
        <v>Logiciel PMSI</v>
      </c>
      <c r="N719" s="636"/>
      <c r="O719" s="647"/>
      <c r="P719" s="68" t="str">
        <f>'Complet - Récapitulatif'!$H$12&amp;""&amp;"  :"</f>
        <v>Logiciel D  :</v>
      </c>
      <c r="Q719" s="525" t="str">
        <f>'Complet - Récapitulatif'!$I$12</f>
        <v>Logiciel Laboratoire</v>
      </c>
      <c r="R719" s="648"/>
      <c r="S719" s="635"/>
      <c r="T719" s="120" t="str">
        <f>'Complet - Récapitulatif'!$H$13&amp;""&amp;"  :"</f>
        <v>Logiciel E  :</v>
      </c>
      <c r="U719" s="528" t="str">
        <f>'Complet - Récapitulatif'!$I$13</f>
        <v>Logiciel Imagerie</v>
      </c>
      <c r="V719" s="636"/>
      <c r="W719" s="637"/>
      <c r="X719" s="10"/>
      <c r="Y719" s="10"/>
      <c r="Z719" s="10"/>
      <c r="AA719" s="10"/>
      <c r="AB719" s="10"/>
      <c r="AC719" s="10"/>
      <c r="AD719" s="10"/>
    </row>
    <row r="720" spans="1:30" ht="27.75" customHeight="1">
      <c r="A720" s="81"/>
      <c r="B720" s="337" t="s">
        <v>115</v>
      </c>
      <c r="C720" s="338" t="s">
        <v>116</v>
      </c>
      <c r="D720" s="340" t="s">
        <v>117</v>
      </c>
      <c r="E720" s="340" t="s">
        <v>118</v>
      </c>
      <c r="F720" s="341" t="s">
        <v>119</v>
      </c>
      <c r="G720" s="340" t="s">
        <v>120</v>
      </c>
      <c r="H720" s="293" t="s">
        <v>117</v>
      </c>
      <c r="I720" s="293"/>
      <c r="J720" s="293" t="s">
        <v>334</v>
      </c>
      <c r="K720" s="293" t="s">
        <v>120</v>
      </c>
      <c r="L720" s="294" t="s">
        <v>117</v>
      </c>
      <c r="M720" s="294"/>
      <c r="N720" s="294" t="s">
        <v>334</v>
      </c>
      <c r="O720" s="294" t="s">
        <v>120</v>
      </c>
      <c r="P720" s="295" t="s">
        <v>117</v>
      </c>
      <c r="Q720" s="296"/>
      <c r="R720" s="297" t="s">
        <v>334</v>
      </c>
      <c r="S720" s="297" t="s">
        <v>120</v>
      </c>
      <c r="T720" s="298" t="s">
        <v>117</v>
      </c>
      <c r="U720" s="298"/>
      <c r="V720" s="298" t="s">
        <v>334</v>
      </c>
      <c r="W720" s="339" t="s">
        <v>120</v>
      </c>
      <c r="X720" s="3"/>
      <c r="Y720" s="3"/>
      <c r="Z720" s="3"/>
      <c r="AA720" s="3"/>
      <c r="AB720" s="3"/>
      <c r="AC720" s="3"/>
      <c r="AD720" s="3"/>
    </row>
    <row r="721" spans="1:30" ht="16">
      <c r="A721" s="81"/>
      <c r="B721" s="196" t="s">
        <v>155</v>
      </c>
      <c r="C721" s="164" t="s">
        <v>52</v>
      </c>
      <c r="D721" s="342" t="s">
        <v>193</v>
      </c>
      <c r="E721" s="342" t="s">
        <v>124</v>
      </c>
      <c r="F721" s="343" t="str">
        <f>IF(D721="Non supporté","NS",IF(E721="Non testé","NR",IF(E721="Intégration","OK",IF(E721="Echec","KO","-"))))</f>
        <v>NR</v>
      </c>
      <c r="G721" s="344"/>
      <c r="H721" s="124" t="s">
        <v>193</v>
      </c>
      <c r="I721" s="124" t="s">
        <v>124</v>
      </c>
      <c r="J721" s="126" t="str">
        <f>IF(H721="Non supporté","NS",IF(I721="Non testé","NR",IF(I721="Intégration","OK",IF(I721="Echec","KO","-"))))</f>
        <v>NR</v>
      </c>
      <c r="K721" s="129"/>
      <c r="L721" s="124" t="s">
        <v>193</v>
      </c>
      <c r="M721" s="124" t="s">
        <v>124</v>
      </c>
      <c r="N721" s="126" t="str">
        <f>IF(L721="Non supporté","NS",IF(M721="Non testé","NR",IF(M721="Intégration","OK",IF(M721="Echec","KO","-"))))</f>
        <v>NR</v>
      </c>
      <c r="O721" s="129"/>
      <c r="P721" s="124" t="s">
        <v>193</v>
      </c>
      <c r="Q721" s="124" t="s">
        <v>124</v>
      </c>
      <c r="R721" s="126" t="str">
        <f>IF(P721="Non supporté","NS",IF(Q721="Non testé","NR",IF(Q721="Intégration","OK",IF(Q721="Echec","KO","-"))))</f>
        <v>NR</v>
      </c>
      <c r="S721" s="129"/>
      <c r="T721" s="124" t="s">
        <v>193</v>
      </c>
      <c r="U721" s="124" t="s">
        <v>124</v>
      </c>
      <c r="V721" s="126" t="str">
        <f>IF(T721="Non supporté","NS",IF(U721="Non testé","NR",IF(U721="Intégration","OK",IF(U721="Echec","KO","-"))))</f>
        <v>NR</v>
      </c>
      <c r="W721" s="129"/>
      <c r="X721" s="3"/>
      <c r="Y721" s="3"/>
      <c r="Z721" s="3"/>
      <c r="AA721" s="3"/>
      <c r="AB721" s="3"/>
      <c r="AC721" s="3"/>
      <c r="AD721" s="3"/>
    </row>
    <row r="722" spans="1:30" ht="12.75" customHeight="1">
      <c r="A722" s="208"/>
      <c r="B722" s="208"/>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c r="AA722" s="208"/>
      <c r="AB722" s="208"/>
      <c r="AC722" s="208"/>
      <c r="AD722" s="208"/>
    </row>
    <row r="723" spans="1:30" ht="27.75" customHeight="1">
      <c r="A723" s="151"/>
      <c r="B723" s="545" t="s">
        <v>346</v>
      </c>
      <c r="C723" s="568"/>
      <c r="D723" s="568"/>
      <c r="E723" s="568"/>
      <c r="F723" s="541"/>
      <c r="G723" s="568"/>
      <c r="H723" s="542" t="s">
        <v>347</v>
      </c>
      <c r="I723" s="569"/>
      <c r="J723" s="543"/>
      <c r="K723" s="569"/>
      <c r="L723" s="569"/>
      <c r="M723" s="569"/>
      <c r="N723" s="569"/>
      <c r="O723" s="569"/>
      <c r="P723" s="569"/>
      <c r="Q723" s="569"/>
      <c r="R723" s="569"/>
      <c r="S723" s="569"/>
      <c r="T723" s="569"/>
      <c r="U723" s="569"/>
      <c r="V723" s="569"/>
      <c r="W723" s="570"/>
      <c r="X723" s="3"/>
      <c r="Y723" s="3"/>
      <c r="Z723" s="3"/>
      <c r="AA723" s="3"/>
      <c r="AB723" s="3"/>
      <c r="AC723" s="3"/>
      <c r="AD723" s="3"/>
    </row>
    <row r="724" spans="1:30" ht="27.75" customHeight="1">
      <c r="A724" s="64"/>
      <c r="B724" s="539" t="str">
        <f>$B$551</f>
        <v>IPP du référentiel-au choix-au choix-au choix</v>
      </c>
      <c r="C724" s="566"/>
      <c r="D724" s="160" t="str">
        <f>'Complet - Récapitulatif'!$H$9&amp;""&amp;"  :"</f>
        <v>Logiciel A  :</v>
      </c>
      <c r="E724" s="520" t="str">
        <f>'Complet - Récapitulatif'!$I$9</f>
        <v>Terminal Urgences</v>
      </c>
      <c r="F724" s="521"/>
      <c r="G724" s="571"/>
      <c r="H724" s="117" t="str">
        <f>'Complet - Récapitulatif'!$H$10&amp;""&amp;"  :"</f>
        <v>Logiciel B  :</v>
      </c>
      <c r="I724" s="523" t="str">
        <f>'Complet - Récapitulatif'!$I$10</f>
        <v>Logiciel facturation</v>
      </c>
      <c r="J724" s="521"/>
      <c r="K724" s="571"/>
      <c r="L724" s="118" t="str">
        <f>'Complet - Récapitulatif'!$H$11&amp;""&amp;"  :"</f>
        <v>Logiciel C  :</v>
      </c>
      <c r="M724" s="524" t="str">
        <f>'Complet - Récapitulatif'!$I$11</f>
        <v>Logiciel PMSI</v>
      </c>
      <c r="N724" s="572"/>
      <c r="O724" s="571"/>
      <c r="P724" s="68" t="str">
        <f>'Complet - Récapitulatif'!$H$12&amp;""&amp;"  :"</f>
        <v>Logiciel D  :</v>
      </c>
      <c r="Q724" s="525" t="str">
        <f>'Complet - Récapitulatif'!$I$12</f>
        <v>Logiciel Laboratoire</v>
      </c>
      <c r="R724" s="573"/>
      <c r="S724" s="574"/>
      <c r="T724" s="120" t="str">
        <f>'Complet - Récapitulatif'!$H$13&amp;""&amp;"  :"</f>
        <v>Logiciel E  :</v>
      </c>
      <c r="U724" s="528" t="str">
        <f>'Complet - Récapitulatif'!$I$13</f>
        <v>Logiciel Imagerie</v>
      </c>
      <c r="V724" s="572"/>
      <c r="W724" s="575"/>
      <c r="X724" s="10"/>
      <c r="Y724" s="10"/>
      <c r="Z724" s="10"/>
      <c r="AA724" s="10"/>
      <c r="AB724" s="10"/>
      <c r="AC724" s="10"/>
      <c r="AD724" s="10"/>
    </row>
    <row r="725" spans="1:30" ht="27.75" customHeight="1">
      <c r="A725" s="81"/>
      <c r="B725" s="337" t="s">
        <v>115</v>
      </c>
      <c r="C725" s="338" t="s">
        <v>116</v>
      </c>
      <c r="D725" s="340" t="s">
        <v>117</v>
      </c>
      <c r="E725" s="340" t="s">
        <v>118</v>
      </c>
      <c r="F725" s="341" t="s">
        <v>119</v>
      </c>
      <c r="G725" s="340" t="s">
        <v>120</v>
      </c>
      <c r="H725" s="293" t="s">
        <v>117</v>
      </c>
      <c r="I725" s="293"/>
      <c r="J725" s="293" t="s">
        <v>334</v>
      </c>
      <c r="K725" s="293" t="s">
        <v>120</v>
      </c>
      <c r="L725" s="294" t="s">
        <v>117</v>
      </c>
      <c r="M725" s="294"/>
      <c r="N725" s="294" t="s">
        <v>334</v>
      </c>
      <c r="O725" s="294" t="s">
        <v>120</v>
      </c>
      <c r="P725" s="295" t="s">
        <v>117</v>
      </c>
      <c r="Q725" s="296"/>
      <c r="R725" s="297" t="s">
        <v>334</v>
      </c>
      <c r="S725" s="297" t="s">
        <v>120</v>
      </c>
      <c r="T725" s="298" t="s">
        <v>117</v>
      </c>
      <c r="U725" s="298"/>
      <c r="V725" s="298" t="s">
        <v>334</v>
      </c>
      <c r="W725" s="339" t="s">
        <v>120</v>
      </c>
      <c r="X725" s="3"/>
      <c r="Y725" s="3"/>
      <c r="Z725" s="3"/>
      <c r="AA725" s="3"/>
      <c r="AB725" s="3"/>
      <c r="AC725" s="3"/>
      <c r="AD725" s="3"/>
    </row>
    <row r="726" spans="1:30" ht="16">
      <c r="A726" s="81"/>
      <c r="B726" s="196" t="s">
        <v>155</v>
      </c>
      <c r="C726" s="164" t="s">
        <v>52</v>
      </c>
      <c r="D726" s="342" t="s">
        <v>193</v>
      </c>
      <c r="E726" s="342" t="s">
        <v>124</v>
      </c>
      <c r="F726" s="343" t="str">
        <f>IF(D726="Non supporté","NS",IF(E726="Non testé","NR",IF(E726="Intégration","OK",IF(E726="Echec","KO","-"))))</f>
        <v>NR</v>
      </c>
      <c r="G726" s="344"/>
      <c r="H726" s="124" t="s">
        <v>193</v>
      </c>
      <c r="I726" s="124" t="s">
        <v>124</v>
      </c>
      <c r="J726" s="126" t="str">
        <f>IF(H726="Non supporté","NS",IF(I726="Non testé","NR",IF(I726="Intégration","OK",IF(I726="Echec","KO","-"))))</f>
        <v>NR</v>
      </c>
      <c r="K726" s="129"/>
      <c r="L726" s="124" t="s">
        <v>193</v>
      </c>
      <c r="M726" s="124" t="s">
        <v>124</v>
      </c>
      <c r="N726" s="126" t="str">
        <f>IF(L726="Non supporté","NS",IF(M726="Non testé","NR",IF(M726="Intégration","OK",IF(M726="Echec","KO","-"))))</f>
        <v>NR</v>
      </c>
      <c r="O726" s="129"/>
      <c r="P726" s="124" t="s">
        <v>193</v>
      </c>
      <c r="Q726" s="124" t="s">
        <v>124</v>
      </c>
      <c r="R726" s="126" t="str">
        <f>IF(P726="Non supporté","NS",IF(Q726="Non testé","NR",IF(Q726="Intégration","OK",IF(Q726="Echec","KO","-"))))</f>
        <v>NR</v>
      </c>
      <c r="S726" s="129"/>
      <c r="T726" s="124" t="s">
        <v>193</v>
      </c>
      <c r="U726" s="124" t="s">
        <v>124</v>
      </c>
      <c r="V726" s="126" t="str">
        <f>IF(T726="Non supporté","NS",IF(U726="Non testé","NR",IF(U726="Intégration","OK",IF(U726="Echec","KO","-"))))</f>
        <v>NR</v>
      </c>
      <c r="W726" s="129"/>
      <c r="X726" s="3"/>
      <c r="Y726" s="3"/>
      <c r="Z726" s="3"/>
      <c r="AA726" s="3"/>
      <c r="AB726" s="3"/>
      <c r="AC726" s="3"/>
      <c r="AD726" s="3"/>
    </row>
    <row r="727" spans="1:30" ht="12.75" customHeight="1">
      <c r="A727" s="208"/>
      <c r="B727" s="208"/>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8"/>
      <c r="Z727" s="208"/>
      <c r="AA727" s="208"/>
      <c r="AB727" s="208"/>
      <c r="AC727" s="208"/>
      <c r="AD727" s="208"/>
    </row>
    <row r="728" spans="1:30" ht="27.75" customHeight="1">
      <c r="A728" s="151"/>
      <c r="B728" s="641" t="s">
        <v>348</v>
      </c>
      <c r="C728" s="642"/>
      <c r="D728" s="642"/>
      <c r="E728" s="642"/>
      <c r="F728" s="642"/>
      <c r="G728" s="642"/>
      <c r="H728" s="542" t="s">
        <v>349</v>
      </c>
      <c r="I728" s="543"/>
      <c r="J728" s="543"/>
      <c r="K728" s="543"/>
      <c r="L728" s="543"/>
      <c r="M728" s="543"/>
      <c r="N728" s="543"/>
      <c r="O728" s="543"/>
      <c r="P728" s="543"/>
      <c r="Q728" s="543"/>
      <c r="R728" s="543"/>
      <c r="S728" s="543"/>
      <c r="T728" s="543"/>
      <c r="U728" s="543"/>
      <c r="V728" s="543"/>
      <c r="W728" s="544"/>
      <c r="X728" s="3"/>
      <c r="Y728" s="3"/>
      <c r="Z728" s="3"/>
      <c r="AA728" s="3"/>
      <c r="AB728" s="3"/>
      <c r="AC728" s="3"/>
      <c r="AD728" s="3"/>
    </row>
    <row r="729" spans="1:30" ht="27.75" customHeight="1">
      <c r="A729" s="345"/>
      <c r="B729" s="539" t="str">
        <f>$B$615</f>
        <v>IPP du référentiel-Identité réélle-Identité réélle-Identité réélle</v>
      </c>
      <c r="C729" s="531"/>
      <c r="D729" s="346" t="str">
        <f>'Complet - Récapitulatif'!$H$9&amp;""&amp;"  :"</f>
        <v>Logiciel A  :</v>
      </c>
      <c r="E729" s="520" t="str">
        <f>'Complet - Récapitulatif'!$I$9</f>
        <v>Terminal Urgences</v>
      </c>
      <c r="F729" s="521"/>
      <c r="G729" s="522"/>
      <c r="H729" s="117" t="str">
        <f>'Complet - Récapitulatif'!$H$10&amp;""&amp;"  :"</f>
        <v>Logiciel B  :</v>
      </c>
      <c r="I729" s="523" t="str">
        <f>'Complet - Récapitulatif'!$I$10</f>
        <v>Logiciel facturation</v>
      </c>
      <c r="J729" s="521"/>
      <c r="K729" s="522"/>
      <c r="L729" s="118" t="str">
        <f>'Complet - Récapitulatif'!$H$11&amp;""&amp;"  :"</f>
        <v>Logiciel C  :</v>
      </c>
      <c r="M729" s="524" t="str">
        <f>'Complet - Récapitulatif'!$I$11</f>
        <v>Logiciel PMSI</v>
      </c>
      <c r="N729" s="521"/>
      <c r="O729" s="522"/>
      <c r="P729" s="68" t="str">
        <f>'Complet - Récapitulatif'!$H$12&amp;""&amp;"  :"</f>
        <v>Logiciel D  :</v>
      </c>
      <c r="Q729" s="525" t="str">
        <f>'Complet - Récapitulatif'!$I$12</f>
        <v>Logiciel Laboratoire</v>
      </c>
      <c r="R729" s="526"/>
      <c r="S729" s="527"/>
      <c r="T729" s="120" t="str">
        <f>'Complet - Récapitulatif'!$H$13&amp;""&amp;"  :"</f>
        <v>Logiciel E  :</v>
      </c>
      <c r="U729" s="528" t="str">
        <f>'Complet - Récapitulatif'!$I$13</f>
        <v>Logiciel Imagerie</v>
      </c>
      <c r="V729" s="521"/>
      <c r="W729" s="529"/>
      <c r="X729" s="10"/>
      <c r="Y729" s="10"/>
      <c r="Z729" s="10"/>
      <c r="AA729" s="10"/>
      <c r="AB729" s="10"/>
      <c r="AC729" s="10"/>
      <c r="AD729" s="10"/>
    </row>
    <row r="730" spans="1:30" ht="27.75" customHeight="1">
      <c r="A730" s="81"/>
      <c r="B730" s="347" t="s">
        <v>115</v>
      </c>
      <c r="C730" s="348" t="s">
        <v>116</v>
      </c>
      <c r="D730" s="291" t="s">
        <v>117</v>
      </c>
      <c r="E730" s="291" t="s">
        <v>118</v>
      </c>
      <c r="F730" s="292" t="s">
        <v>119</v>
      </c>
      <c r="G730" s="291" t="s">
        <v>120</v>
      </c>
      <c r="H730" s="293" t="s">
        <v>117</v>
      </c>
      <c r="I730" s="293"/>
      <c r="J730" s="293" t="s">
        <v>334</v>
      </c>
      <c r="K730" s="293" t="s">
        <v>120</v>
      </c>
      <c r="L730" s="294" t="s">
        <v>117</v>
      </c>
      <c r="M730" s="294"/>
      <c r="N730" s="294" t="s">
        <v>334</v>
      </c>
      <c r="O730" s="294" t="s">
        <v>120</v>
      </c>
      <c r="P730" s="295" t="s">
        <v>117</v>
      </c>
      <c r="Q730" s="296"/>
      <c r="R730" s="297" t="s">
        <v>334</v>
      </c>
      <c r="S730" s="297" t="s">
        <v>120</v>
      </c>
      <c r="T730" s="298" t="s">
        <v>117</v>
      </c>
      <c r="U730" s="298"/>
      <c r="V730" s="298" t="s">
        <v>334</v>
      </c>
      <c r="W730" s="339" t="s">
        <v>120</v>
      </c>
      <c r="X730" s="3"/>
      <c r="Y730" s="3"/>
      <c r="Z730" s="3"/>
      <c r="AA730" s="3"/>
      <c r="AB730" s="3"/>
      <c r="AC730" s="3"/>
      <c r="AD730" s="3"/>
    </row>
    <row r="731" spans="1:30" ht="16">
      <c r="A731" s="81"/>
      <c r="B731" s="189" t="s">
        <v>147</v>
      </c>
      <c r="C731" s="209" t="s">
        <v>147</v>
      </c>
      <c r="D731" s="191" t="s">
        <v>172</v>
      </c>
      <c r="E731" s="143" t="s">
        <v>124</v>
      </c>
      <c r="F731" s="192" t="str">
        <f t="shared" ref="F731:F733" si="116">IF(D731="Non supporté","NS",IF(E731="Non testé","NR",IF(E731="Intégration","OK",IF(E731="Echec","KO","-"))))</f>
        <v>NR</v>
      </c>
      <c r="G731" s="144"/>
      <c r="H731" s="191" t="s">
        <v>172</v>
      </c>
      <c r="I731" s="143" t="s">
        <v>124</v>
      </c>
      <c r="J731" s="192" t="str">
        <f t="shared" ref="J731:J733" si="117">IF(H731="Non supporté","NS",IF(I731="Non testé","NR",IF(I731="Intégration","OK",IF(I731="Echec","KO","-"))))</f>
        <v>NR</v>
      </c>
      <c r="K731" s="144"/>
      <c r="L731" s="191" t="s">
        <v>172</v>
      </c>
      <c r="M731" s="143" t="s">
        <v>124</v>
      </c>
      <c r="N731" s="192" t="str">
        <f t="shared" ref="N731:N733" si="118">IF(L731="Non supporté","NS",IF(M731="Non testé","NR",IF(M731="Intégration","OK",IF(M731="Echec","KO","-"))))</f>
        <v>NR</v>
      </c>
      <c r="O731" s="144"/>
      <c r="P731" s="191" t="s">
        <v>172</v>
      </c>
      <c r="Q731" s="143" t="s">
        <v>124</v>
      </c>
      <c r="R731" s="192" t="str">
        <f t="shared" ref="R731:R733" si="119">IF(P731="Non supporté","NS",IF(Q731="Non testé","NR",IF(Q731="Intégration","OK",IF(Q731="Echec","KO","-"))))</f>
        <v>NR</v>
      </c>
      <c r="S731" s="144"/>
      <c r="T731" s="191" t="s">
        <v>172</v>
      </c>
      <c r="U731" s="143" t="s">
        <v>124</v>
      </c>
      <c r="V731" s="192" t="str">
        <f t="shared" ref="V731:V733" si="120">IF(T731="Non supporté","NS",IF(U731="Non testé","NR",IF(U731="Intégration","OK",IF(U731="Echec","KO","-"))))</f>
        <v>NR</v>
      </c>
      <c r="W731" s="144"/>
      <c r="X731" s="3"/>
      <c r="Y731" s="3"/>
      <c r="Z731" s="3"/>
      <c r="AA731" s="3"/>
      <c r="AB731" s="3"/>
      <c r="AC731" s="3"/>
      <c r="AD731" s="3"/>
    </row>
    <row r="732" spans="1:30" ht="16">
      <c r="A732" s="81"/>
      <c r="B732" s="349" t="s">
        <v>350</v>
      </c>
      <c r="C732" s="350" t="s">
        <v>351</v>
      </c>
      <c r="D732" s="91" t="s">
        <v>172</v>
      </c>
      <c r="E732" s="91" t="s">
        <v>124</v>
      </c>
      <c r="F732" s="172" t="str">
        <f t="shared" si="116"/>
        <v>NR</v>
      </c>
      <c r="G732" s="195"/>
      <c r="H732" s="91" t="s">
        <v>172</v>
      </c>
      <c r="I732" s="91" t="s">
        <v>124</v>
      </c>
      <c r="J732" s="172" t="str">
        <f t="shared" si="117"/>
        <v>NR</v>
      </c>
      <c r="K732" s="195"/>
      <c r="L732" s="91" t="s">
        <v>172</v>
      </c>
      <c r="M732" s="91" t="s">
        <v>124</v>
      </c>
      <c r="N732" s="172" t="str">
        <f t="shared" si="118"/>
        <v>NR</v>
      </c>
      <c r="O732" s="195"/>
      <c r="P732" s="91" t="s">
        <v>172</v>
      </c>
      <c r="Q732" s="91" t="s">
        <v>124</v>
      </c>
      <c r="R732" s="172" t="str">
        <f t="shared" si="119"/>
        <v>NR</v>
      </c>
      <c r="S732" s="195"/>
      <c r="T732" s="91" t="s">
        <v>172</v>
      </c>
      <c r="U732" s="91" t="s">
        <v>124</v>
      </c>
      <c r="V732" s="172" t="str">
        <f t="shared" si="120"/>
        <v>NR</v>
      </c>
      <c r="W732" s="195"/>
      <c r="X732" s="3"/>
      <c r="Y732" s="3"/>
      <c r="Z732" s="3"/>
      <c r="AA732" s="3"/>
      <c r="AB732" s="3"/>
      <c r="AC732" s="3"/>
      <c r="AD732" s="3"/>
    </row>
    <row r="733" spans="1:30" ht="16">
      <c r="A733" s="81"/>
      <c r="B733" s="196" t="s">
        <v>155</v>
      </c>
      <c r="C733" s="164" t="s">
        <v>67</v>
      </c>
      <c r="D733" s="124" t="s">
        <v>193</v>
      </c>
      <c r="E733" s="124" t="s">
        <v>124</v>
      </c>
      <c r="F733" s="126" t="str">
        <f t="shared" si="116"/>
        <v>NR</v>
      </c>
      <c r="G733" s="129"/>
      <c r="H733" s="124" t="s">
        <v>193</v>
      </c>
      <c r="I733" s="124" t="s">
        <v>124</v>
      </c>
      <c r="J733" s="126" t="str">
        <f t="shared" si="117"/>
        <v>NR</v>
      </c>
      <c r="K733" s="129"/>
      <c r="L733" s="124" t="s">
        <v>193</v>
      </c>
      <c r="M733" s="124" t="s">
        <v>124</v>
      </c>
      <c r="N733" s="126" t="str">
        <f t="shared" si="118"/>
        <v>NR</v>
      </c>
      <c r="O733" s="129"/>
      <c r="P733" s="124" t="s">
        <v>193</v>
      </c>
      <c r="Q733" s="124" t="s">
        <v>124</v>
      </c>
      <c r="R733" s="126" t="str">
        <f t="shared" si="119"/>
        <v>NR</v>
      </c>
      <c r="S733" s="129"/>
      <c r="T733" s="124" t="s">
        <v>193</v>
      </c>
      <c r="U733" s="124" t="s">
        <v>124</v>
      </c>
      <c r="V733" s="126" t="str">
        <f t="shared" si="120"/>
        <v>NR</v>
      </c>
      <c r="W733" s="129"/>
      <c r="X733" s="3"/>
      <c r="Y733" s="3"/>
      <c r="Z733" s="3"/>
      <c r="AA733" s="3"/>
      <c r="AB733" s="3"/>
      <c r="AC733" s="3"/>
      <c r="AD733" s="3"/>
    </row>
    <row r="734" spans="1:30" ht="27.75" customHeight="1">
      <c r="A734" s="115"/>
      <c r="B734" s="546" t="s">
        <v>352</v>
      </c>
      <c r="C734" s="533"/>
      <c r="D734" s="534" t="s">
        <v>160</v>
      </c>
      <c r="E734" s="535"/>
      <c r="F734" s="536"/>
      <c r="G734" s="537"/>
      <c r="H734" s="534" t="s">
        <v>160</v>
      </c>
      <c r="I734" s="535"/>
      <c r="J734" s="536"/>
      <c r="K734" s="537"/>
      <c r="L734" s="534" t="s">
        <v>160</v>
      </c>
      <c r="M734" s="535"/>
      <c r="N734" s="535"/>
      <c r="O734" s="537"/>
      <c r="P734" s="534" t="s">
        <v>160</v>
      </c>
      <c r="Q734" s="535"/>
      <c r="R734" s="535"/>
      <c r="S734" s="537"/>
      <c r="T734" s="534" t="s">
        <v>160</v>
      </c>
      <c r="U734" s="535"/>
      <c r="V734" s="535"/>
      <c r="W734" s="538"/>
      <c r="X734" s="10"/>
      <c r="Y734" s="10"/>
      <c r="Z734" s="10"/>
      <c r="AA734" s="10"/>
      <c r="AB734" s="10"/>
      <c r="AC734" s="10"/>
      <c r="AD734" s="10"/>
    </row>
    <row r="735" spans="1:30"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row>
    <row r="736" spans="1:30"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row>
    <row r="737" spans="1:30" ht="27.75" customHeight="1">
      <c r="A737" s="217"/>
      <c r="B737" s="577" t="s">
        <v>353</v>
      </c>
      <c r="C737" s="484"/>
      <c r="D737" s="484"/>
      <c r="E737" s="484"/>
      <c r="F737" s="484"/>
      <c r="G737" s="484"/>
      <c r="H737" s="579" t="s">
        <v>354</v>
      </c>
      <c r="I737" s="580"/>
      <c r="J737" s="580"/>
      <c r="K737" s="580"/>
      <c r="L737" s="580"/>
      <c r="M737" s="580"/>
      <c r="N737" s="580"/>
      <c r="O737" s="580"/>
      <c r="P737" s="580"/>
      <c r="Q737" s="580"/>
      <c r="R737" s="580"/>
      <c r="S737" s="580"/>
      <c r="T737" s="580"/>
      <c r="U737" s="580"/>
      <c r="V737" s="580"/>
      <c r="W737" s="581"/>
      <c r="X737" s="3"/>
      <c r="Y737" s="3"/>
      <c r="Z737" s="3"/>
      <c r="AA737" s="3"/>
      <c r="AB737" s="3"/>
      <c r="AC737" s="3"/>
      <c r="AD737" s="3"/>
    </row>
    <row r="738" spans="1:30" ht="27.75" customHeight="1">
      <c r="A738" s="217"/>
      <c r="B738" s="539" t="str">
        <f>"Maître"&amp;" : "&amp;B70</f>
        <v>Maître : IPP du référentiel-Identité réélle-Identité réélle-Identité réélle</v>
      </c>
      <c r="C738" s="592"/>
      <c r="D738" s="640" t="str">
        <f>"Esclave"&amp;" : "&amp;B103</f>
        <v>Esclave : IPP du référentiel-Identité réélle-Identité réélle-Identité réélle</v>
      </c>
      <c r="E738" s="592"/>
      <c r="F738" s="592"/>
      <c r="G738" s="531"/>
      <c r="H738" s="593" t="s">
        <v>222</v>
      </c>
      <c r="I738" s="543"/>
      <c r="J738" s="543"/>
      <c r="K738" s="543"/>
      <c r="L738" s="543"/>
      <c r="M738" s="543"/>
      <c r="N738" s="543"/>
      <c r="O738" s="543"/>
      <c r="P738" s="543"/>
      <c r="Q738" s="543"/>
      <c r="R738" s="543"/>
      <c r="S738" s="543"/>
      <c r="T738" s="543"/>
      <c r="U738" s="543"/>
      <c r="V738" s="543"/>
      <c r="W738" s="594"/>
      <c r="X738" s="3"/>
      <c r="Y738" s="3"/>
      <c r="Z738" s="3"/>
      <c r="AA738" s="3"/>
      <c r="AB738" s="3"/>
      <c r="AC738" s="3"/>
      <c r="AD738" s="3"/>
    </row>
    <row r="739" spans="1:30" ht="16">
      <c r="A739" s="81"/>
      <c r="B739" s="218" t="s">
        <v>223</v>
      </c>
      <c r="C739" s="219" t="s">
        <v>224</v>
      </c>
      <c r="D739" s="584"/>
      <c r="E739" s="456"/>
      <c r="F739" s="456"/>
      <c r="G739" s="456"/>
      <c r="H739" s="456"/>
      <c r="I739" s="456"/>
      <c r="J739" s="456"/>
      <c r="K739" s="456"/>
      <c r="L739" s="456"/>
      <c r="M739" s="456"/>
      <c r="N739" s="456"/>
      <c r="O739" s="456"/>
      <c r="P739" s="456"/>
      <c r="Q739" s="456"/>
      <c r="R739" s="456"/>
      <c r="S739" s="456"/>
      <c r="T739" s="456"/>
      <c r="U739" s="456"/>
      <c r="V739" s="456"/>
      <c r="W739" s="487"/>
      <c r="X739" s="3"/>
      <c r="Y739" s="3"/>
      <c r="Z739" s="3"/>
      <c r="AA739" s="3"/>
      <c r="AB739" s="3"/>
      <c r="AC739" s="3"/>
      <c r="AD739" s="3"/>
    </row>
    <row r="740" spans="1:30" ht="16">
      <c r="A740" s="81"/>
      <c r="B740" s="89" t="s">
        <v>225</v>
      </c>
      <c r="C740" s="220" t="s">
        <v>224</v>
      </c>
      <c r="D740" s="456"/>
      <c r="E740" s="456"/>
      <c r="F740" s="456"/>
      <c r="G740" s="456"/>
      <c r="H740" s="456"/>
      <c r="I740" s="456"/>
      <c r="J740" s="456"/>
      <c r="K740" s="456"/>
      <c r="L740" s="456"/>
      <c r="M740" s="456"/>
      <c r="N740" s="456"/>
      <c r="O740" s="456"/>
      <c r="P740" s="456"/>
      <c r="Q740" s="456"/>
      <c r="R740" s="456"/>
      <c r="S740" s="456"/>
      <c r="T740" s="456"/>
      <c r="U740" s="456"/>
      <c r="V740" s="456"/>
      <c r="W740" s="487"/>
      <c r="X740" s="3"/>
      <c r="Y740" s="3"/>
      <c r="Z740" s="3"/>
      <c r="AA740" s="3"/>
      <c r="AB740" s="3"/>
      <c r="AC740" s="3"/>
      <c r="AD740" s="3"/>
    </row>
    <row r="741" spans="1:30" ht="16">
      <c r="A741" s="81"/>
      <c r="B741" s="221" t="s">
        <v>226</v>
      </c>
      <c r="C741" s="222" t="s">
        <v>224</v>
      </c>
      <c r="D741" s="456"/>
      <c r="E741" s="456"/>
      <c r="F741" s="456"/>
      <c r="G741" s="456"/>
      <c r="H741" s="456"/>
      <c r="I741" s="456"/>
      <c r="J741" s="456"/>
      <c r="K741" s="456"/>
      <c r="L741" s="456"/>
      <c r="M741" s="456"/>
      <c r="N741" s="456"/>
      <c r="O741" s="456"/>
      <c r="P741" s="456"/>
      <c r="Q741" s="456"/>
      <c r="R741" s="456"/>
      <c r="S741" s="456"/>
      <c r="T741" s="456"/>
      <c r="U741" s="456"/>
      <c r="V741" s="456"/>
      <c r="W741" s="487"/>
      <c r="X741" s="3"/>
      <c r="Y741" s="3"/>
      <c r="Z741" s="3"/>
      <c r="AA741" s="3"/>
      <c r="AB741" s="3"/>
      <c r="AC741" s="3"/>
      <c r="AD741" s="3"/>
    </row>
    <row r="742" spans="1:30" ht="16">
      <c r="A742" s="81"/>
      <c r="B742" s="223" t="s">
        <v>227</v>
      </c>
      <c r="C742" s="224" t="s">
        <v>224</v>
      </c>
      <c r="D742" s="489"/>
      <c r="E742" s="489"/>
      <c r="F742" s="489"/>
      <c r="G742" s="489"/>
      <c r="H742" s="489"/>
      <c r="I742" s="489"/>
      <c r="J742" s="489"/>
      <c r="K742" s="489"/>
      <c r="L742" s="489"/>
      <c r="M742" s="489"/>
      <c r="N742" s="489"/>
      <c r="O742" s="489"/>
      <c r="P742" s="489"/>
      <c r="Q742" s="489"/>
      <c r="R742" s="489"/>
      <c r="S742" s="489"/>
      <c r="T742" s="489"/>
      <c r="U742" s="489"/>
      <c r="V742" s="489"/>
      <c r="W742" s="490"/>
      <c r="X742" s="3"/>
      <c r="Y742" s="3"/>
      <c r="Z742" s="3"/>
      <c r="AA742" s="3"/>
      <c r="AB742" s="3"/>
      <c r="AC742" s="3"/>
      <c r="AD742" s="3"/>
    </row>
    <row r="743" spans="1:30" ht="27.75" customHeight="1">
      <c r="A743" s="81"/>
      <c r="B743" s="587"/>
      <c r="C743" s="588"/>
      <c r="D743" s="588"/>
      <c r="E743" s="588"/>
      <c r="F743" s="588"/>
      <c r="G743" s="589"/>
      <c r="H743" s="585" t="s">
        <v>355</v>
      </c>
      <c r="I743" s="456"/>
      <c r="J743" s="456"/>
      <c r="K743" s="456"/>
      <c r="L743" s="456"/>
      <c r="M743" s="456"/>
      <c r="N743" s="456"/>
      <c r="O743" s="456"/>
      <c r="P743" s="456"/>
      <c r="Q743" s="456"/>
      <c r="R743" s="456"/>
      <c r="S743" s="456"/>
      <c r="T743" s="456"/>
      <c r="U743" s="456"/>
      <c r="V743" s="456"/>
      <c r="W743" s="586"/>
      <c r="X743" s="3"/>
      <c r="Y743" s="3"/>
      <c r="Z743" s="3"/>
      <c r="AA743" s="3"/>
      <c r="AB743" s="3"/>
      <c r="AC743" s="3"/>
      <c r="AD743" s="3"/>
    </row>
    <row r="744" spans="1:30" ht="27.75" customHeight="1">
      <c r="A744" s="81"/>
      <c r="B744" s="225"/>
      <c r="C744" s="226"/>
      <c r="D744" s="65" t="str">
        <f>'Rapide - Récapitulatif'!$H$9&amp;""&amp;"  :"</f>
        <v>Logiciel A  :</v>
      </c>
      <c r="E744" s="555" t="str">
        <f>'Rapide - Récapitulatif'!$I$9</f>
        <v>Terminal Urgences</v>
      </c>
      <c r="F744" s="526"/>
      <c r="G744" s="527"/>
      <c r="H744" s="117" t="str">
        <f>'Rapide - Récapitulatif'!$H$10&amp;""&amp;"  :"</f>
        <v>Logiciel B  :</v>
      </c>
      <c r="I744" s="523" t="str">
        <f>'Rapide - Récapitulatif'!$I$10</f>
        <v>Logiciel facturation</v>
      </c>
      <c r="J744" s="521"/>
      <c r="K744" s="522"/>
      <c r="L744" s="118" t="str">
        <f>'Rapide - Récapitulatif'!$H$11&amp;""&amp;"  :"</f>
        <v>Logiciel C  :</v>
      </c>
      <c r="M744" s="524" t="str">
        <f>'Rapide - Récapitulatif'!$I$11</f>
        <v>Logiciel PMSI</v>
      </c>
      <c r="N744" s="521"/>
      <c r="O744" s="522"/>
      <c r="P744" s="68" t="str">
        <f>'Complet - Récapitulatif'!$H$12&amp;""&amp;"  :"</f>
        <v>Logiciel D  :</v>
      </c>
      <c r="Q744" s="525" t="str">
        <f>'Complet - Récapitulatif'!$I$12</f>
        <v>Logiciel Laboratoire</v>
      </c>
      <c r="R744" s="526"/>
      <c r="S744" s="527"/>
      <c r="T744" s="120" t="str">
        <f>'Rapide - Récapitulatif'!$H$13&amp;""&amp;"  :"</f>
        <v>Logiciel E  :</v>
      </c>
      <c r="U744" s="528" t="str">
        <f>'Complet - Récapitulatif'!$I$13</f>
        <v>Logiciel Imagerie</v>
      </c>
      <c r="V744" s="521"/>
      <c r="W744" s="529"/>
      <c r="X744" s="10"/>
      <c r="Y744" s="10"/>
      <c r="Z744" s="10"/>
      <c r="AA744" s="10"/>
      <c r="AB744" s="10"/>
      <c r="AC744" s="10"/>
      <c r="AD744" s="10"/>
    </row>
    <row r="745" spans="1:30" ht="27.75" customHeight="1">
      <c r="A745" s="81"/>
      <c r="B745" s="70" t="s">
        <v>115</v>
      </c>
      <c r="C745" s="71" t="s">
        <v>116</v>
      </c>
      <c r="D745" s="72" t="s">
        <v>117</v>
      </c>
      <c r="E745" s="72" t="s">
        <v>118</v>
      </c>
      <c r="F745" s="73" t="s">
        <v>119</v>
      </c>
      <c r="G745" s="72" t="s">
        <v>120</v>
      </c>
      <c r="H745" s="74" t="s">
        <v>117</v>
      </c>
      <c r="I745" s="74" t="s">
        <v>118</v>
      </c>
      <c r="J745" s="74" t="s">
        <v>119</v>
      </c>
      <c r="K745" s="74" t="s">
        <v>120</v>
      </c>
      <c r="L745" s="75" t="s">
        <v>117</v>
      </c>
      <c r="M745" s="75" t="s">
        <v>118</v>
      </c>
      <c r="N745" s="75" t="s">
        <v>119</v>
      </c>
      <c r="O745" s="75" t="s">
        <v>120</v>
      </c>
      <c r="P745" s="76" t="s">
        <v>117</v>
      </c>
      <c r="Q745" s="77" t="s">
        <v>118</v>
      </c>
      <c r="R745" s="78" t="s">
        <v>119</v>
      </c>
      <c r="S745" s="78" t="s">
        <v>120</v>
      </c>
      <c r="T745" s="79" t="s">
        <v>117</v>
      </c>
      <c r="U745" s="79" t="s">
        <v>118</v>
      </c>
      <c r="V745" s="79" t="s">
        <v>119</v>
      </c>
      <c r="W745" s="80" t="s">
        <v>120</v>
      </c>
      <c r="X745" s="10"/>
      <c r="Y745" s="10"/>
      <c r="Z745" s="10"/>
      <c r="AA745" s="10"/>
      <c r="AB745" s="10"/>
      <c r="AC745" s="10"/>
      <c r="AD745" s="10"/>
    </row>
    <row r="746" spans="1:30" ht="16">
      <c r="A746" s="81"/>
      <c r="B746" s="227" t="s">
        <v>229</v>
      </c>
      <c r="C746" s="228" t="s">
        <v>160</v>
      </c>
      <c r="D746" s="351" t="s">
        <v>230</v>
      </c>
      <c r="E746" s="143" t="s">
        <v>124</v>
      </c>
      <c r="F746" s="192" t="str">
        <f t="shared" ref="F746:F757" si="121">IF(D746="Non supporté","NS",IF(E746="Non testé","NR",IF(E746="Intégration","OK",IF(E746="Echec","KO","-"))))</f>
        <v>NR</v>
      </c>
      <c r="G746" s="230"/>
      <c r="H746" s="351" t="s">
        <v>230</v>
      </c>
      <c r="I746" s="143" t="s">
        <v>124</v>
      </c>
      <c r="J746" s="192" t="str">
        <f t="shared" ref="J746:J757" si="122">IF(H746="Non supporté","NS",IF(I746="Non testé","NR",IF(I746="Intégration","OK",IF(I746="Echec","KO","-"))))</f>
        <v>NR</v>
      </c>
      <c r="K746" s="230"/>
      <c r="L746" s="351" t="s">
        <v>230</v>
      </c>
      <c r="M746" s="143" t="s">
        <v>124</v>
      </c>
      <c r="N746" s="192" t="str">
        <f t="shared" ref="N746:N757" si="123">IF(L746="Non supporté","NS",IF(M746="Non testé","NR",IF(M746="Intégration","OK",IF(M746="Echec","KO","-"))))</f>
        <v>NR</v>
      </c>
      <c r="O746" s="230"/>
      <c r="P746" s="351" t="s">
        <v>230</v>
      </c>
      <c r="Q746" s="143" t="s">
        <v>124</v>
      </c>
      <c r="R746" s="192" t="str">
        <f t="shared" ref="R746:R757" si="124">IF(P746="Non supporté","NS",IF(Q746="Non testé","NR",IF(Q746="Intégration","OK",IF(Q746="Echec","KO","-"))))</f>
        <v>NR</v>
      </c>
      <c r="S746" s="230"/>
      <c r="T746" s="351" t="s">
        <v>230</v>
      </c>
      <c r="U746" s="143" t="s">
        <v>124</v>
      </c>
      <c r="V746" s="192" t="str">
        <f t="shared" ref="V746:V757" si="125">IF(T746="Non supporté","NS",IF(U746="Non testé","NR",IF(U746="Intégration","OK",IF(U746="Echec","KO","-"))))</f>
        <v>NR</v>
      </c>
      <c r="W746" s="230"/>
      <c r="X746" s="3"/>
      <c r="Y746" s="3"/>
      <c r="Z746" s="3"/>
      <c r="AA746" s="3"/>
      <c r="AB746" s="3"/>
      <c r="AC746" s="3"/>
      <c r="AD746" s="3"/>
    </row>
    <row r="747" spans="1:30" ht="16">
      <c r="A747" s="81"/>
      <c r="B747" s="232" t="s">
        <v>231</v>
      </c>
      <c r="C747" s="233" t="s">
        <v>160</v>
      </c>
      <c r="D747" s="234" t="s">
        <v>232</v>
      </c>
      <c r="E747" s="92" t="s">
        <v>124</v>
      </c>
      <c r="F747" s="192" t="str">
        <f t="shared" si="121"/>
        <v>NR</v>
      </c>
      <c r="G747" s="235"/>
      <c r="H747" s="234" t="s">
        <v>232</v>
      </c>
      <c r="I747" s="92" t="s">
        <v>124</v>
      </c>
      <c r="J747" s="192" t="str">
        <f t="shared" si="122"/>
        <v>NR</v>
      </c>
      <c r="K747" s="235"/>
      <c r="L747" s="234" t="s">
        <v>232</v>
      </c>
      <c r="M747" s="92" t="s">
        <v>124</v>
      </c>
      <c r="N747" s="192" t="str">
        <f t="shared" si="123"/>
        <v>NR</v>
      </c>
      <c r="O747" s="235"/>
      <c r="P747" s="234" t="s">
        <v>232</v>
      </c>
      <c r="Q747" s="92" t="s">
        <v>124</v>
      </c>
      <c r="R747" s="192" t="str">
        <f t="shared" si="124"/>
        <v>NR</v>
      </c>
      <c r="S747" s="235"/>
      <c r="T747" s="234" t="s">
        <v>232</v>
      </c>
      <c r="U747" s="92" t="s">
        <v>124</v>
      </c>
      <c r="V747" s="192" t="str">
        <f t="shared" si="125"/>
        <v>NR</v>
      </c>
      <c r="W747" s="235"/>
      <c r="X747" s="3"/>
      <c r="Y747" s="3"/>
      <c r="Z747" s="3"/>
      <c r="AA747" s="3"/>
      <c r="AB747" s="3"/>
      <c r="AC747" s="3"/>
      <c r="AD747" s="3"/>
    </row>
    <row r="748" spans="1:30" ht="16">
      <c r="A748" s="81"/>
      <c r="B748" s="95" t="s">
        <v>233</v>
      </c>
      <c r="C748" s="237" t="s">
        <v>160</v>
      </c>
      <c r="D748" s="351" t="s">
        <v>234</v>
      </c>
      <c r="E748" s="143" t="s">
        <v>124</v>
      </c>
      <c r="F748" s="192" t="str">
        <f t="shared" si="121"/>
        <v>NR</v>
      </c>
      <c r="G748" s="100"/>
      <c r="H748" s="351" t="s">
        <v>234</v>
      </c>
      <c r="I748" s="143" t="s">
        <v>124</v>
      </c>
      <c r="J748" s="192" t="str">
        <f t="shared" si="122"/>
        <v>NR</v>
      </c>
      <c r="K748" s="100"/>
      <c r="L748" s="351" t="s">
        <v>234</v>
      </c>
      <c r="M748" s="143" t="s">
        <v>124</v>
      </c>
      <c r="N748" s="192" t="str">
        <f t="shared" si="123"/>
        <v>NR</v>
      </c>
      <c r="O748" s="100"/>
      <c r="P748" s="351" t="s">
        <v>234</v>
      </c>
      <c r="Q748" s="143" t="s">
        <v>124</v>
      </c>
      <c r="R748" s="192" t="str">
        <f t="shared" si="124"/>
        <v>NR</v>
      </c>
      <c r="S748" s="100"/>
      <c r="T748" s="351" t="s">
        <v>234</v>
      </c>
      <c r="U748" s="143" t="s">
        <v>124</v>
      </c>
      <c r="V748" s="192" t="str">
        <f t="shared" si="125"/>
        <v>NR</v>
      </c>
      <c r="W748" s="100"/>
      <c r="X748" s="3"/>
      <c r="Y748" s="3"/>
      <c r="Z748" s="3"/>
      <c r="AA748" s="3"/>
      <c r="AB748" s="3"/>
      <c r="AC748" s="3"/>
      <c r="AD748" s="3"/>
    </row>
    <row r="749" spans="1:30" ht="16">
      <c r="A749" s="81"/>
      <c r="B749" s="89" t="s">
        <v>235</v>
      </c>
      <c r="C749" s="238" t="s">
        <v>160</v>
      </c>
      <c r="D749" s="234" t="s">
        <v>236</v>
      </c>
      <c r="E749" s="92" t="s">
        <v>124</v>
      </c>
      <c r="F749" s="192" t="str">
        <f t="shared" si="121"/>
        <v>NR</v>
      </c>
      <c r="G749" s="105"/>
      <c r="H749" s="234" t="s">
        <v>236</v>
      </c>
      <c r="I749" s="92" t="s">
        <v>124</v>
      </c>
      <c r="J749" s="192" t="str">
        <f t="shared" si="122"/>
        <v>NR</v>
      </c>
      <c r="K749" s="105"/>
      <c r="L749" s="234" t="s">
        <v>236</v>
      </c>
      <c r="M749" s="92" t="s">
        <v>124</v>
      </c>
      <c r="N749" s="192" t="str">
        <f t="shared" si="123"/>
        <v>NR</v>
      </c>
      <c r="O749" s="105"/>
      <c r="P749" s="234" t="s">
        <v>236</v>
      </c>
      <c r="Q749" s="92" t="s">
        <v>124</v>
      </c>
      <c r="R749" s="192" t="str">
        <f t="shared" si="124"/>
        <v>NR</v>
      </c>
      <c r="S749" s="105"/>
      <c r="T749" s="234" t="s">
        <v>236</v>
      </c>
      <c r="U749" s="92" t="s">
        <v>124</v>
      </c>
      <c r="V749" s="192" t="str">
        <f t="shared" si="125"/>
        <v>NR</v>
      </c>
      <c r="W749" s="105"/>
      <c r="X749" s="3"/>
      <c r="Y749" s="3"/>
      <c r="Z749" s="3"/>
      <c r="AA749" s="3"/>
      <c r="AB749" s="3"/>
      <c r="AC749" s="3"/>
      <c r="AD749" s="3"/>
    </row>
    <row r="750" spans="1:30" ht="16">
      <c r="A750" s="81"/>
      <c r="B750" s="95" t="s">
        <v>237</v>
      </c>
      <c r="C750" s="106" t="str">
        <f>C93</f>
        <v>Aucun</v>
      </c>
      <c r="D750" s="351" t="s">
        <v>148</v>
      </c>
      <c r="E750" s="143" t="s">
        <v>124</v>
      </c>
      <c r="F750" s="192" t="str">
        <f t="shared" si="121"/>
        <v>NR</v>
      </c>
      <c r="G750" s="100"/>
      <c r="H750" s="351" t="s">
        <v>148</v>
      </c>
      <c r="I750" s="143" t="s">
        <v>124</v>
      </c>
      <c r="J750" s="192" t="str">
        <f t="shared" si="122"/>
        <v>NR</v>
      </c>
      <c r="K750" s="100"/>
      <c r="L750" s="351" t="s">
        <v>148</v>
      </c>
      <c r="M750" s="143" t="s">
        <v>124</v>
      </c>
      <c r="N750" s="192" t="str">
        <f t="shared" si="123"/>
        <v>NR</v>
      </c>
      <c r="O750" s="100"/>
      <c r="P750" s="351" t="s">
        <v>148</v>
      </c>
      <c r="Q750" s="143" t="s">
        <v>124</v>
      </c>
      <c r="R750" s="192" t="str">
        <f t="shared" si="124"/>
        <v>NR</v>
      </c>
      <c r="S750" s="100"/>
      <c r="T750" s="351" t="s">
        <v>148</v>
      </c>
      <c r="U750" s="143" t="s">
        <v>124</v>
      </c>
      <c r="V750" s="192" t="str">
        <f t="shared" si="125"/>
        <v>NR</v>
      </c>
      <c r="W750" s="100"/>
      <c r="X750" s="3"/>
      <c r="Y750" s="3"/>
      <c r="Z750" s="3"/>
      <c r="AA750" s="3"/>
      <c r="AB750" s="3"/>
      <c r="AC750" s="3"/>
      <c r="AD750" s="3"/>
    </row>
    <row r="751" spans="1:30" ht="16">
      <c r="A751" s="81"/>
      <c r="B751" s="89" t="s">
        <v>238</v>
      </c>
      <c r="C751" s="238" t="s">
        <v>148</v>
      </c>
      <c r="D751" s="352" t="s">
        <v>148</v>
      </c>
      <c r="E751" s="92" t="s">
        <v>124</v>
      </c>
      <c r="F751" s="192" t="str">
        <f t="shared" si="121"/>
        <v>NR</v>
      </c>
      <c r="G751" s="105"/>
      <c r="H751" s="352" t="s">
        <v>148</v>
      </c>
      <c r="I751" s="92" t="s">
        <v>124</v>
      </c>
      <c r="J751" s="192" t="str">
        <f t="shared" si="122"/>
        <v>NR</v>
      </c>
      <c r="K751" s="105"/>
      <c r="L751" s="352" t="s">
        <v>148</v>
      </c>
      <c r="M751" s="92" t="s">
        <v>124</v>
      </c>
      <c r="N751" s="192" t="str">
        <f t="shared" si="123"/>
        <v>NR</v>
      </c>
      <c r="O751" s="105"/>
      <c r="P751" s="352" t="s">
        <v>148</v>
      </c>
      <c r="Q751" s="92" t="s">
        <v>124</v>
      </c>
      <c r="R751" s="192" t="str">
        <f t="shared" si="124"/>
        <v>NR</v>
      </c>
      <c r="S751" s="105"/>
      <c r="T751" s="352" t="s">
        <v>148</v>
      </c>
      <c r="U751" s="92" t="s">
        <v>124</v>
      </c>
      <c r="V751" s="192" t="str">
        <f t="shared" si="125"/>
        <v>NR</v>
      </c>
      <c r="W751" s="105"/>
      <c r="X751" s="3"/>
      <c r="Y751" s="3"/>
      <c r="Z751" s="3"/>
      <c r="AA751" s="3"/>
      <c r="AB751" s="3"/>
      <c r="AC751" s="3"/>
      <c r="AD751" s="3"/>
    </row>
    <row r="752" spans="1:30" ht="16">
      <c r="A752" s="81"/>
      <c r="B752" s="95" t="s">
        <v>239</v>
      </c>
      <c r="C752" s="106" t="str">
        <f t="shared" ref="C752:C753" si="126">C96</f>
        <v>Récupérée</v>
      </c>
      <c r="D752" s="239" t="s">
        <v>232</v>
      </c>
      <c r="E752" s="143" t="s">
        <v>124</v>
      </c>
      <c r="F752" s="192" t="str">
        <f t="shared" si="121"/>
        <v>NR</v>
      </c>
      <c r="G752" s="100"/>
      <c r="H752" s="239" t="s">
        <v>232</v>
      </c>
      <c r="I752" s="143" t="s">
        <v>124</v>
      </c>
      <c r="J752" s="192" t="str">
        <f t="shared" si="122"/>
        <v>NR</v>
      </c>
      <c r="K752" s="100"/>
      <c r="L752" s="239" t="s">
        <v>232</v>
      </c>
      <c r="M752" s="143" t="s">
        <v>124</v>
      </c>
      <c r="N752" s="192" t="str">
        <f t="shared" si="123"/>
        <v>NR</v>
      </c>
      <c r="O752" s="100"/>
      <c r="P752" s="239" t="s">
        <v>232</v>
      </c>
      <c r="Q752" s="143" t="s">
        <v>124</v>
      </c>
      <c r="R752" s="192" t="str">
        <f t="shared" si="124"/>
        <v>NR</v>
      </c>
      <c r="S752" s="100"/>
      <c r="T752" s="239" t="s">
        <v>232</v>
      </c>
      <c r="U752" s="143" t="s">
        <v>124</v>
      </c>
      <c r="V752" s="192" t="str">
        <f t="shared" si="125"/>
        <v>NR</v>
      </c>
      <c r="W752" s="100"/>
      <c r="X752" s="3"/>
      <c r="Y752" s="3"/>
      <c r="Z752" s="3"/>
      <c r="AA752" s="3"/>
      <c r="AB752" s="3"/>
      <c r="AC752" s="3"/>
      <c r="AD752" s="3"/>
    </row>
    <row r="753" spans="1:30" ht="16">
      <c r="A753" s="81"/>
      <c r="B753" s="89" t="s">
        <v>240</v>
      </c>
      <c r="C753" s="238" t="str">
        <f t="shared" si="126"/>
        <v>Aucun</v>
      </c>
      <c r="D753" s="234" t="s">
        <v>232</v>
      </c>
      <c r="E753" s="92" t="s">
        <v>124</v>
      </c>
      <c r="F753" s="192" t="str">
        <f t="shared" si="121"/>
        <v>NR</v>
      </c>
      <c r="G753" s="105"/>
      <c r="H753" s="234" t="s">
        <v>232</v>
      </c>
      <c r="I753" s="92" t="s">
        <v>124</v>
      </c>
      <c r="J753" s="192" t="str">
        <f t="shared" si="122"/>
        <v>NR</v>
      </c>
      <c r="K753" s="105"/>
      <c r="L753" s="234" t="s">
        <v>232</v>
      </c>
      <c r="M753" s="92" t="s">
        <v>124</v>
      </c>
      <c r="N753" s="192" t="str">
        <f t="shared" si="123"/>
        <v>NR</v>
      </c>
      <c r="O753" s="105"/>
      <c r="P753" s="234" t="s">
        <v>232</v>
      </c>
      <c r="Q753" s="92" t="s">
        <v>124</v>
      </c>
      <c r="R753" s="192" t="str">
        <f t="shared" si="124"/>
        <v>NR</v>
      </c>
      <c r="S753" s="105"/>
      <c r="T753" s="234" t="s">
        <v>232</v>
      </c>
      <c r="U753" s="92" t="s">
        <v>124</v>
      </c>
      <c r="V753" s="192" t="str">
        <f t="shared" si="125"/>
        <v>NR</v>
      </c>
      <c r="W753" s="105"/>
      <c r="X753" s="3"/>
      <c r="Y753" s="3"/>
      <c r="Z753" s="3"/>
      <c r="AA753" s="3"/>
      <c r="AB753" s="3"/>
      <c r="AC753" s="3"/>
      <c r="AD753" s="3"/>
    </row>
    <row r="754" spans="1:30" ht="16">
      <c r="A754" s="81"/>
      <c r="B754" s="95" t="s">
        <v>241</v>
      </c>
      <c r="C754" s="106" t="s">
        <v>160</v>
      </c>
      <c r="D754" s="351" t="s">
        <v>242</v>
      </c>
      <c r="E754" s="143" t="s">
        <v>124</v>
      </c>
      <c r="F754" s="192" t="str">
        <f t="shared" si="121"/>
        <v>NR</v>
      </c>
      <c r="G754" s="100"/>
      <c r="H754" s="351" t="s">
        <v>242</v>
      </c>
      <c r="I754" s="143" t="s">
        <v>124</v>
      </c>
      <c r="J754" s="192" t="str">
        <f t="shared" si="122"/>
        <v>NR</v>
      </c>
      <c r="K754" s="100"/>
      <c r="L754" s="351" t="s">
        <v>242</v>
      </c>
      <c r="M754" s="143" t="s">
        <v>124</v>
      </c>
      <c r="N754" s="192" t="str">
        <f t="shared" si="123"/>
        <v>NR</v>
      </c>
      <c r="O754" s="100"/>
      <c r="P754" s="351" t="s">
        <v>242</v>
      </c>
      <c r="Q754" s="143" t="s">
        <v>124</v>
      </c>
      <c r="R754" s="192" t="str">
        <f t="shared" si="124"/>
        <v>NR</v>
      </c>
      <c r="S754" s="100"/>
      <c r="T754" s="351" t="s">
        <v>242</v>
      </c>
      <c r="U754" s="143" t="s">
        <v>124</v>
      </c>
      <c r="V754" s="192" t="str">
        <f t="shared" si="125"/>
        <v>NR</v>
      </c>
      <c r="W754" s="100"/>
      <c r="X754" s="3"/>
      <c r="Y754" s="3"/>
      <c r="Z754" s="3"/>
      <c r="AA754" s="3"/>
      <c r="AB754" s="3"/>
      <c r="AC754" s="3"/>
      <c r="AD754" s="3"/>
    </row>
    <row r="755" spans="1:30" ht="16">
      <c r="A755" s="81"/>
      <c r="B755" s="89" t="s">
        <v>243</v>
      </c>
      <c r="C755" s="238" t="s">
        <v>160</v>
      </c>
      <c r="D755" s="234" t="s">
        <v>244</v>
      </c>
      <c r="E755" s="92" t="s">
        <v>124</v>
      </c>
      <c r="F755" s="192" t="str">
        <f t="shared" si="121"/>
        <v>NR</v>
      </c>
      <c r="G755" s="105"/>
      <c r="H755" s="234" t="s">
        <v>244</v>
      </c>
      <c r="I755" s="92" t="s">
        <v>124</v>
      </c>
      <c r="J755" s="192" t="str">
        <f t="shared" si="122"/>
        <v>NR</v>
      </c>
      <c r="K755" s="105"/>
      <c r="L755" s="234" t="s">
        <v>244</v>
      </c>
      <c r="M755" s="92" t="s">
        <v>124</v>
      </c>
      <c r="N755" s="192" t="str">
        <f t="shared" si="123"/>
        <v>NR</v>
      </c>
      <c r="O755" s="105"/>
      <c r="P755" s="234" t="s">
        <v>244</v>
      </c>
      <c r="Q755" s="92" t="s">
        <v>124</v>
      </c>
      <c r="R755" s="192" t="str">
        <f t="shared" si="124"/>
        <v>NR</v>
      </c>
      <c r="S755" s="105"/>
      <c r="T755" s="234" t="s">
        <v>244</v>
      </c>
      <c r="U755" s="92" t="s">
        <v>124</v>
      </c>
      <c r="V755" s="192" t="str">
        <f t="shared" si="125"/>
        <v>NR</v>
      </c>
      <c r="W755" s="105"/>
      <c r="X755" s="3"/>
      <c r="Y755" s="3"/>
      <c r="Z755" s="3"/>
      <c r="AA755" s="3"/>
      <c r="AB755" s="3"/>
      <c r="AC755" s="3"/>
      <c r="AD755" s="3"/>
    </row>
    <row r="756" spans="1:30" ht="16">
      <c r="A756" s="81"/>
      <c r="B756" s="95" t="s">
        <v>245</v>
      </c>
      <c r="C756" s="106" t="s">
        <v>160</v>
      </c>
      <c r="D756" s="351" t="s">
        <v>244</v>
      </c>
      <c r="E756" s="143" t="s">
        <v>124</v>
      </c>
      <c r="F756" s="192" t="str">
        <f t="shared" si="121"/>
        <v>NR</v>
      </c>
      <c r="G756" s="100"/>
      <c r="H756" s="351" t="s">
        <v>244</v>
      </c>
      <c r="I756" s="143" t="s">
        <v>124</v>
      </c>
      <c r="J756" s="192" t="str">
        <f t="shared" si="122"/>
        <v>NR</v>
      </c>
      <c r="K756" s="100"/>
      <c r="L756" s="351" t="s">
        <v>244</v>
      </c>
      <c r="M756" s="143" t="s">
        <v>124</v>
      </c>
      <c r="N756" s="192" t="str">
        <f t="shared" si="123"/>
        <v>NR</v>
      </c>
      <c r="O756" s="100"/>
      <c r="P756" s="351" t="s">
        <v>244</v>
      </c>
      <c r="Q756" s="143" t="s">
        <v>124</v>
      </c>
      <c r="R756" s="192" t="str">
        <f t="shared" si="124"/>
        <v>NR</v>
      </c>
      <c r="S756" s="100"/>
      <c r="T756" s="351" t="s">
        <v>244</v>
      </c>
      <c r="U756" s="143" t="s">
        <v>124</v>
      </c>
      <c r="V756" s="192" t="str">
        <f t="shared" si="125"/>
        <v>NR</v>
      </c>
      <c r="W756" s="100"/>
      <c r="X756" s="3"/>
      <c r="Y756" s="3"/>
      <c r="Z756" s="3"/>
      <c r="AA756" s="3"/>
      <c r="AB756" s="3"/>
      <c r="AC756" s="3"/>
      <c r="AD756" s="3"/>
    </row>
    <row r="757" spans="1:30" ht="16">
      <c r="A757" s="81"/>
      <c r="B757" s="89" t="s">
        <v>246</v>
      </c>
      <c r="C757" s="238" t="s">
        <v>160</v>
      </c>
      <c r="D757" s="234" t="s">
        <v>244</v>
      </c>
      <c r="E757" s="92" t="s">
        <v>124</v>
      </c>
      <c r="F757" s="192" t="str">
        <f t="shared" si="121"/>
        <v>NR</v>
      </c>
      <c r="G757" s="105"/>
      <c r="H757" s="234" t="s">
        <v>244</v>
      </c>
      <c r="I757" s="92" t="s">
        <v>124</v>
      </c>
      <c r="J757" s="192" t="str">
        <f t="shared" si="122"/>
        <v>NR</v>
      </c>
      <c r="K757" s="105"/>
      <c r="L757" s="234" t="s">
        <v>244</v>
      </c>
      <c r="M757" s="92" t="s">
        <v>124</v>
      </c>
      <c r="N757" s="192" t="str">
        <f t="shared" si="123"/>
        <v>NR</v>
      </c>
      <c r="O757" s="105"/>
      <c r="P757" s="234" t="s">
        <v>244</v>
      </c>
      <c r="Q757" s="92" t="s">
        <v>124</v>
      </c>
      <c r="R757" s="192" t="str">
        <f t="shared" si="124"/>
        <v>NR</v>
      </c>
      <c r="S757" s="105"/>
      <c r="T757" s="234" t="s">
        <v>244</v>
      </c>
      <c r="U757" s="92" t="s">
        <v>124</v>
      </c>
      <c r="V757" s="192" t="str">
        <f t="shared" si="125"/>
        <v>NR</v>
      </c>
      <c r="W757" s="105"/>
      <c r="X757" s="3"/>
      <c r="Y757" s="3"/>
      <c r="Z757" s="3"/>
      <c r="AA757" s="3"/>
      <c r="AB757" s="3"/>
      <c r="AC757" s="3"/>
      <c r="AD757" s="3"/>
    </row>
    <row r="758" spans="1:30" ht="27.75" customHeight="1">
      <c r="A758" s="115"/>
      <c r="B758" s="546" t="s">
        <v>356</v>
      </c>
      <c r="C758" s="533"/>
      <c r="D758" s="534" t="s">
        <v>160</v>
      </c>
      <c r="E758" s="535"/>
      <c r="F758" s="536"/>
      <c r="G758" s="537"/>
      <c r="H758" s="534" t="s">
        <v>160</v>
      </c>
      <c r="I758" s="535"/>
      <c r="J758" s="536"/>
      <c r="K758" s="537"/>
      <c r="L758" s="534" t="s">
        <v>160</v>
      </c>
      <c r="M758" s="535"/>
      <c r="N758" s="536"/>
      <c r="O758" s="537"/>
      <c r="P758" s="534" t="s">
        <v>160</v>
      </c>
      <c r="Q758" s="535"/>
      <c r="R758" s="536"/>
      <c r="S758" s="537"/>
      <c r="T758" s="534" t="s">
        <v>160</v>
      </c>
      <c r="U758" s="535"/>
      <c r="V758" s="535"/>
      <c r="W758" s="538"/>
      <c r="X758" s="10"/>
      <c r="Y758" s="10"/>
      <c r="Z758" s="10"/>
      <c r="AA758" s="10"/>
      <c r="AB758" s="10"/>
      <c r="AC758" s="10"/>
      <c r="AD758" s="10"/>
    </row>
    <row r="759" spans="1:30"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row>
    <row r="760" spans="1:30" ht="27.75" customHeight="1">
      <c r="A760" s="217"/>
      <c r="B760" s="577" t="s">
        <v>357</v>
      </c>
      <c r="C760" s="484"/>
      <c r="D760" s="484"/>
      <c r="E760" s="484"/>
      <c r="F760" s="484"/>
      <c r="G760" s="484"/>
      <c r="H760" s="579" t="s">
        <v>358</v>
      </c>
      <c r="I760" s="580"/>
      <c r="J760" s="580"/>
      <c r="K760" s="580"/>
      <c r="L760" s="580"/>
      <c r="M760" s="580"/>
      <c r="N760" s="580"/>
      <c r="O760" s="580"/>
      <c r="P760" s="580"/>
      <c r="Q760" s="580"/>
      <c r="R760" s="580"/>
      <c r="S760" s="580"/>
      <c r="T760" s="580"/>
      <c r="U760" s="580"/>
      <c r="V760" s="580"/>
      <c r="W760" s="581"/>
      <c r="X760" s="3"/>
      <c r="Y760" s="3"/>
      <c r="Z760" s="3"/>
      <c r="AA760" s="3"/>
      <c r="AB760" s="3"/>
      <c r="AC760" s="3"/>
      <c r="AD760" s="3"/>
    </row>
    <row r="761" spans="1:30" ht="27.75" customHeight="1">
      <c r="A761" s="217"/>
      <c r="B761" s="539" t="str">
        <f>"Maître"&amp;" : "&amp;B295</f>
        <v>Maître : IPP du référentiel-Identité réélle-Identité réélle-Identité réélle</v>
      </c>
      <c r="C761" s="592"/>
      <c r="D761" s="640" t="str">
        <f>"Esclave"&amp;" : "&amp;B263</f>
        <v>Esclave : IPP du référentiel-Identité réélle-Identité réélle-Identité réélle</v>
      </c>
      <c r="E761" s="592"/>
      <c r="F761" s="592"/>
      <c r="G761" s="531"/>
      <c r="H761" s="585" t="s">
        <v>355</v>
      </c>
      <c r="I761" s="456"/>
      <c r="J761" s="456"/>
      <c r="K761" s="456"/>
      <c r="L761" s="456"/>
      <c r="M761" s="456"/>
      <c r="N761" s="456"/>
      <c r="O761" s="456"/>
      <c r="P761" s="456"/>
      <c r="Q761" s="456"/>
      <c r="R761" s="456"/>
      <c r="S761" s="456"/>
      <c r="T761" s="456"/>
      <c r="U761" s="456"/>
      <c r="V761" s="456"/>
      <c r="W761" s="586"/>
      <c r="X761" s="3"/>
      <c r="Y761" s="3"/>
      <c r="Z761" s="3"/>
      <c r="AA761" s="3"/>
      <c r="AB761" s="3"/>
      <c r="AC761" s="3"/>
      <c r="AD761" s="3"/>
    </row>
    <row r="762" spans="1:30" ht="27.75" customHeight="1">
      <c r="A762" s="81"/>
      <c r="B762" s="225"/>
      <c r="C762" s="226"/>
      <c r="D762" s="65" t="str">
        <f>'Rapide - Récapitulatif'!$H$9&amp;""&amp;"  :"</f>
        <v>Logiciel A  :</v>
      </c>
      <c r="E762" s="555" t="str">
        <f>'Rapide - Récapitulatif'!$I$9</f>
        <v>Terminal Urgences</v>
      </c>
      <c r="F762" s="526"/>
      <c r="G762" s="527"/>
      <c r="H762" s="117" t="str">
        <f>'Rapide - Récapitulatif'!$H$10&amp;""&amp;"  :"</f>
        <v>Logiciel B  :</v>
      </c>
      <c r="I762" s="523" t="str">
        <f>'Rapide - Récapitulatif'!$I$10</f>
        <v>Logiciel facturation</v>
      </c>
      <c r="J762" s="521"/>
      <c r="K762" s="522"/>
      <c r="L762" s="118" t="str">
        <f>'Rapide - Récapitulatif'!$H$11&amp;""&amp;"  :"</f>
        <v>Logiciel C  :</v>
      </c>
      <c r="M762" s="524" t="str">
        <f>'Rapide - Récapitulatif'!$I$11</f>
        <v>Logiciel PMSI</v>
      </c>
      <c r="N762" s="521"/>
      <c r="O762" s="522"/>
      <c r="P762" s="68" t="str">
        <f>'Complet - Récapitulatif'!$H$12&amp;""&amp;"  :"</f>
        <v>Logiciel D  :</v>
      </c>
      <c r="Q762" s="525" t="str">
        <f>'Complet - Récapitulatif'!$I$12</f>
        <v>Logiciel Laboratoire</v>
      </c>
      <c r="R762" s="526"/>
      <c r="S762" s="527"/>
      <c r="T762" s="120" t="str">
        <f>'Rapide - Récapitulatif'!$H$13&amp;""&amp;"  :"</f>
        <v>Logiciel E  :</v>
      </c>
      <c r="U762" s="528" t="str">
        <f>'Complet - Récapitulatif'!$I$13</f>
        <v>Logiciel Imagerie</v>
      </c>
      <c r="V762" s="521"/>
      <c r="W762" s="529"/>
      <c r="X762" s="10"/>
      <c r="Y762" s="10"/>
      <c r="Z762" s="10"/>
      <c r="AA762" s="10"/>
      <c r="AB762" s="10"/>
      <c r="AC762" s="10"/>
      <c r="AD762" s="10"/>
    </row>
    <row r="763" spans="1:30" ht="27.75" customHeight="1">
      <c r="A763" s="81"/>
      <c r="B763" s="70" t="s">
        <v>115</v>
      </c>
      <c r="C763" s="71" t="s">
        <v>116</v>
      </c>
      <c r="D763" s="72" t="s">
        <v>117</v>
      </c>
      <c r="E763" s="72" t="s">
        <v>118</v>
      </c>
      <c r="F763" s="73" t="s">
        <v>119</v>
      </c>
      <c r="G763" s="72" t="s">
        <v>120</v>
      </c>
      <c r="H763" s="74" t="s">
        <v>117</v>
      </c>
      <c r="I763" s="74" t="s">
        <v>118</v>
      </c>
      <c r="J763" s="74" t="s">
        <v>119</v>
      </c>
      <c r="K763" s="74" t="s">
        <v>120</v>
      </c>
      <c r="L763" s="75" t="s">
        <v>117</v>
      </c>
      <c r="M763" s="75" t="s">
        <v>118</v>
      </c>
      <c r="N763" s="75" t="s">
        <v>119</v>
      </c>
      <c r="O763" s="75" t="s">
        <v>120</v>
      </c>
      <c r="P763" s="76" t="s">
        <v>117</v>
      </c>
      <c r="Q763" s="77" t="s">
        <v>118</v>
      </c>
      <c r="R763" s="78" t="s">
        <v>119</v>
      </c>
      <c r="S763" s="78" t="s">
        <v>120</v>
      </c>
      <c r="T763" s="79" t="s">
        <v>117</v>
      </c>
      <c r="U763" s="79" t="s">
        <v>118</v>
      </c>
      <c r="V763" s="79" t="s">
        <v>119</v>
      </c>
      <c r="W763" s="80" t="s">
        <v>120</v>
      </c>
      <c r="X763" s="10"/>
      <c r="Y763" s="10"/>
      <c r="Z763" s="10"/>
      <c r="AA763" s="10"/>
      <c r="AB763" s="10"/>
      <c r="AC763" s="10"/>
      <c r="AD763" s="10"/>
    </row>
    <row r="764" spans="1:30" ht="16">
      <c r="A764" s="81"/>
      <c r="B764" s="227" t="s">
        <v>229</v>
      </c>
      <c r="C764" s="228" t="s">
        <v>160</v>
      </c>
      <c r="D764" s="229" t="s">
        <v>230</v>
      </c>
      <c r="E764" s="143" t="s">
        <v>124</v>
      </c>
      <c r="F764" s="192" t="str">
        <f t="shared" ref="F764:F771" si="127">IF(D764="Non supporté","NS",IF(E764="Non testé","NR",IF(E764="Intégration","OK",IF(E764="Echec","KO","-"))))</f>
        <v>NR</v>
      </c>
      <c r="G764" s="231"/>
      <c r="H764" s="351" t="s">
        <v>230</v>
      </c>
      <c r="I764" s="143" t="s">
        <v>124</v>
      </c>
      <c r="J764" s="192" t="str">
        <f t="shared" ref="J764:J771" si="128">IF(H764="Non supporté","NS",IF(I764="Non testé","NR",IF(I764="Intégration","OK",IF(I764="Echec","KO","-"))))</f>
        <v>NR</v>
      </c>
      <c r="K764" s="231"/>
      <c r="L764" s="351" t="s">
        <v>230</v>
      </c>
      <c r="M764" s="143" t="s">
        <v>124</v>
      </c>
      <c r="N764" s="192" t="str">
        <f t="shared" ref="N764:N771" si="129">IF(L764="Non supporté","NS",IF(M764="Non testé","NR",IF(M764="Intégration","OK",IF(M764="Echec","KO","-"))))</f>
        <v>NR</v>
      </c>
      <c r="O764" s="231"/>
      <c r="P764" s="351" t="s">
        <v>230</v>
      </c>
      <c r="Q764" s="143" t="s">
        <v>124</v>
      </c>
      <c r="R764" s="192" t="str">
        <f t="shared" ref="R764:R771" si="130">IF(P764="Non supporté","NS",IF(Q764="Non testé","NR",IF(Q764="Intégration","OK",IF(Q764="Echec","KO","-"))))</f>
        <v>NR</v>
      </c>
      <c r="S764" s="230"/>
      <c r="T764" s="351" t="s">
        <v>230</v>
      </c>
      <c r="U764" s="143" t="s">
        <v>124</v>
      </c>
      <c r="V764" s="192" t="str">
        <f t="shared" ref="V764:V771" si="131">IF(T764="Non supporté","NS",IF(U764="Non testé","NR",IF(U764="Intégration","OK",IF(U764="Echec","KO","-"))))</f>
        <v>NR</v>
      </c>
      <c r="W764" s="353"/>
      <c r="X764" s="3"/>
      <c r="Y764" s="3"/>
      <c r="Z764" s="3"/>
      <c r="AA764" s="3"/>
      <c r="AB764" s="3"/>
      <c r="AC764" s="3"/>
      <c r="AD764" s="3"/>
    </row>
    <row r="765" spans="1:30" ht="16">
      <c r="A765" s="81"/>
      <c r="B765" s="232" t="s">
        <v>231</v>
      </c>
      <c r="C765" s="233" t="s">
        <v>160</v>
      </c>
      <c r="D765" s="234" t="s">
        <v>232</v>
      </c>
      <c r="E765" s="92" t="s">
        <v>124</v>
      </c>
      <c r="F765" s="192" t="str">
        <f t="shared" si="127"/>
        <v>NR</v>
      </c>
      <c r="G765" s="236"/>
      <c r="H765" s="234" t="s">
        <v>232</v>
      </c>
      <c r="I765" s="92" t="s">
        <v>124</v>
      </c>
      <c r="J765" s="192" t="str">
        <f t="shared" si="128"/>
        <v>NR</v>
      </c>
      <c r="K765" s="236"/>
      <c r="L765" s="234" t="s">
        <v>232</v>
      </c>
      <c r="M765" s="92" t="s">
        <v>124</v>
      </c>
      <c r="N765" s="192" t="str">
        <f t="shared" si="129"/>
        <v>NR</v>
      </c>
      <c r="O765" s="236"/>
      <c r="P765" s="234" t="s">
        <v>232</v>
      </c>
      <c r="Q765" s="92" t="s">
        <v>124</v>
      </c>
      <c r="R765" s="192" t="str">
        <f t="shared" si="130"/>
        <v>NR</v>
      </c>
      <c r="S765" s="235"/>
      <c r="T765" s="234" t="s">
        <v>232</v>
      </c>
      <c r="U765" s="92" t="s">
        <v>124</v>
      </c>
      <c r="V765" s="192" t="str">
        <f t="shared" si="131"/>
        <v>NR</v>
      </c>
      <c r="W765" s="235"/>
      <c r="X765" s="3"/>
      <c r="Y765" s="3"/>
      <c r="Z765" s="3"/>
      <c r="AA765" s="3"/>
      <c r="AB765" s="3"/>
      <c r="AC765" s="3"/>
      <c r="AD765" s="3"/>
    </row>
    <row r="766" spans="1:30" ht="16">
      <c r="A766" s="81"/>
      <c r="B766" s="95" t="s">
        <v>233</v>
      </c>
      <c r="C766" s="237" t="s">
        <v>160</v>
      </c>
      <c r="D766" s="229" t="s">
        <v>234</v>
      </c>
      <c r="E766" s="143" t="s">
        <v>124</v>
      </c>
      <c r="F766" s="192" t="str">
        <f t="shared" si="127"/>
        <v>NR</v>
      </c>
      <c r="G766" s="153"/>
      <c r="H766" s="351" t="s">
        <v>234</v>
      </c>
      <c r="I766" s="143" t="s">
        <v>124</v>
      </c>
      <c r="J766" s="192" t="str">
        <f t="shared" si="128"/>
        <v>NR</v>
      </c>
      <c r="K766" s="153"/>
      <c r="L766" s="351" t="s">
        <v>234</v>
      </c>
      <c r="M766" s="143" t="s">
        <v>124</v>
      </c>
      <c r="N766" s="192" t="str">
        <f t="shared" si="129"/>
        <v>NR</v>
      </c>
      <c r="O766" s="153"/>
      <c r="P766" s="351" t="s">
        <v>234</v>
      </c>
      <c r="Q766" s="143" t="s">
        <v>124</v>
      </c>
      <c r="R766" s="192" t="str">
        <f t="shared" si="130"/>
        <v>NR</v>
      </c>
      <c r="S766" s="100"/>
      <c r="T766" s="351" t="s">
        <v>234</v>
      </c>
      <c r="U766" s="143" t="s">
        <v>124</v>
      </c>
      <c r="V766" s="192" t="str">
        <f t="shared" si="131"/>
        <v>NR</v>
      </c>
      <c r="W766" s="100"/>
      <c r="X766" s="3"/>
      <c r="Y766" s="3"/>
      <c r="Z766" s="3"/>
      <c r="AA766" s="3"/>
      <c r="AB766" s="3"/>
      <c r="AC766" s="3"/>
      <c r="AD766" s="3"/>
    </row>
    <row r="767" spans="1:30" ht="16">
      <c r="A767" s="81"/>
      <c r="B767" s="89" t="s">
        <v>235</v>
      </c>
      <c r="C767" s="238" t="s">
        <v>160</v>
      </c>
      <c r="D767" s="234" t="s">
        <v>236</v>
      </c>
      <c r="E767" s="92" t="s">
        <v>124</v>
      </c>
      <c r="F767" s="192" t="str">
        <f t="shared" si="127"/>
        <v>NR</v>
      </c>
      <c r="G767" s="154"/>
      <c r="H767" s="234" t="s">
        <v>236</v>
      </c>
      <c r="I767" s="92" t="s">
        <v>124</v>
      </c>
      <c r="J767" s="192" t="str">
        <f t="shared" si="128"/>
        <v>NR</v>
      </c>
      <c r="K767" s="154"/>
      <c r="L767" s="234" t="s">
        <v>236</v>
      </c>
      <c r="M767" s="92" t="s">
        <v>124</v>
      </c>
      <c r="N767" s="192" t="str">
        <f t="shared" si="129"/>
        <v>NR</v>
      </c>
      <c r="O767" s="154"/>
      <c r="P767" s="234" t="s">
        <v>236</v>
      </c>
      <c r="Q767" s="92" t="s">
        <v>124</v>
      </c>
      <c r="R767" s="192" t="str">
        <f t="shared" si="130"/>
        <v>NR</v>
      </c>
      <c r="S767" s="105"/>
      <c r="T767" s="234" t="s">
        <v>236</v>
      </c>
      <c r="U767" s="92" t="s">
        <v>124</v>
      </c>
      <c r="V767" s="192" t="str">
        <f t="shared" si="131"/>
        <v>NR</v>
      </c>
      <c r="W767" s="105"/>
      <c r="X767" s="3"/>
      <c r="Y767" s="3"/>
      <c r="Z767" s="3"/>
      <c r="AA767" s="3"/>
      <c r="AB767" s="3"/>
      <c r="AC767" s="3"/>
      <c r="AD767" s="3"/>
    </row>
    <row r="768" spans="1:30" ht="16">
      <c r="A768" s="81"/>
      <c r="B768" s="95" t="s">
        <v>237</v>
      </c>
      <c r="C768" s="106" t="str">
        <f>C318</f>
        <v>Matricule INS</v>
      </c>
      <c r="D768" s="239" t="s">
        <v>232</v>
      </c>
      <c r="E768" s="143" t="s">
        <v>124</v>
      </c>
      <c r="F768" s="192" t="str">
        <f t="shared" si="127"/>
        <v>NR</v>
      </c>
      <c r="G768" s="154"/>
      <c r="H768" s="239" t="s">
        <v>232</v>
      </c>
      <c r="I768" s="143" t="s">
        <v>124</v>
      </c>
      <c r="J768" s="192" t="str">
        <f t="shared" si="128"/>
        <v>NR</v>
      </c>
      <c r="K768" s="154"/>
      <c r="L768" s="239" t="s">
        <v>232</v>
      </c>
      <c r="M768" s="143" t="s">
        <v>124</v>
      </c>
      <c r="N768" s="192" t="str">
        <f t="shared" si="129"/>
        <v>NR</v>
      </c>
      <c r="O768" s="154"/>
      <c r="P768" s="239" t="s">
        <v>232</v>
      </c>
      <c r="Q768" s="143" t="s">
        <v>124</v>
      </c>
      <c r="R768" s="192" t="str">
        <f t="shared" si="130"/>
        <v>NR</v>
      </c>
      <c r="S768" s="96"/>
      <c r="T768" s="239" t="s">
        <v>232</v>
      </c>
      <c r="U768" s="143" t="s">
        <v>124</v>
      </c>
      <c r="V768" s="192" t="str">
        <f t="shared" si="131"/>
        <v>NR</v>
      </c>
      <c r="W768" s="96"/>
      <c r="X768" s="3"/>
      <c r="Y768" s="3"/>
      <c r="Z768" s="3"/>
      <c r="AA768" s="3"/>
      <c r="AB768" s="3"/>
      <c r="AC768" s="3"/>
      <c r="AD768" s="3"/>
    </row>
    <row r="769" spans="1:30" ht="16">
      <c r="A769" s="81"/>
      <c r="B769" s="89" t="s">
        <v>238</v>
      </c>
      <c r="C769" s="105" t="s">
        <v>359</v>
      </c>
      <c r="D769" s="234" t="s">
        <v>232</v>
      </c>
      <c r="E769" s="92" t="s">
        <v>124</v>
      </c>
      <c r="F769" s="192" t="str">
        <f t="shared" si="127"/>
        <v>NR</v>
      </c>
      <c r="G769" s="154"/>
      <c r="H769" s="234" t="s">
        <v>232</v>
      </c>
      <c r="I769" s="92" t="s">
        <v>124</v>
      </c>
      <c r="J769" s="192" t="str">
        <f t="shared" si="128"/>
        <v>NR</v>
      </c>
      <c r="K769" s="154"/>
      <c r="L769" s="234" t="s">
        <v>232</v>
      </c>
      <c r="M769" s="92" t="s">
        <v>124</v>
      </c>
      <c r="N769" s="192" t="str">
        <f t="shared" si="129"/>
        <v>NR</v>
      </c>
      <c r="O769" s="154"/>
      <c r="P769" s="234" t="s">
        <v>232</v>
      </c>
      <c r="Q769" s="92" t="s">
        <v>124</v>
      </c>
      <c r="R769" s="192" t="str">
        <f t="shared" si="130"/>
        <v>NR</v>
      </c>
      <c r="S769" s="105"/>
      <c r="T769" s="234" t="s">
        <v>232</v>
      </c>
      <c r="U769" s="92" t="s">
        <v>124</v>
      </c>
      <c r="V769" s="192" t="str">
        <f t="shared" si="131"/>
        <v>NR</v>
      </c>
      <c r="W769" s="105"/>
      <c r="X769" s="3"/>
      <c r="Y769" s="3"/>
      <c r="Z769" s="3"/>
      <c r="AA769" s="3"/>
      <c r="AB769" s="3"/>
      <c r="AC769" s="3"/>
      <c r="AD769" s="3"/>
    </row>
    <row r="770" spans="1:30" ht="16">
      <c r="A770" s="81"/>
      <c r="B770" s="227" t="s">
        <v>239</v>
      </c>
      <c r="C770" s="354" t="str">
        <f t="shared" ref="C770:C771" si="132">C321</f>
        <v>Qualifiée</v>
      </c>
      <c r="D770" s="239" t="s">
        <v>232</v>
      </c>
      <c r="E770" s="143" t="s">
        <v>124</v>
      </c>
      <c r="F770" s="192" t="str">
        <f t="shared" si="127"/>
        <v>NR</v>
      </c>
      <c r="G770" s="154"/>
      <c r="H770" s="239" t="s">
        <v>232</v>
      </c>
      <c r="I770" s="143" t="s">
        <v>124</v>
      </c>
      <c r="J770" s="192" t="str">
        <f t="shared" si="128"/>
        <v>NR</v>
      </c>
      <c r="K770" s="154"/>
      <c r="L770" s="239" t="s">
        <v>232</v>
      </c>
      <c r="M770" s="143" t="s">
        <v>124</v>
      </c>
      <c r="N770" s="192" t="str">
        <f t="shared" si="129"/>
        <v>NR</v>
      </c>
      <c r="O770" s="154"/>
      <c r="P770" s="239" t="s">
        <v>232</v>
      </c>
      <c r="Q770" s="143" t="s">
        <v>124</v>
      </c>
      <c r="R770" s="192" t="str">
        <f t="shared" si="130"/>
        <v>NR</v>
      </c>
      <c r="S770" s="96"/>
      <c r="T770" s="239" t="s">
        <v>232</v>
      </c>
      <c r="U770" s="143" t="s">
        <v>124</v>
      </c>
      <c r="V770" s="192" t="str">
        <f t="shared" si="131"/>
        <v>NR</v>
      </c>
      <c r="W770" s="96"/>
      <c r="X770" s="3"/>
      <c r="Y770" s="3"/>
      <c r="Z770" s="3"/>
      <c r="AA770" s="3"/>
      <c r="AB770" s="3"/>
      <c r="AC770" s="3"/>
      <c r="AD770" s="3"/>
    </row>
    <row r="771" spans="1:30" ht="16">
      <c r="A771" s="81"/>
      <c r="B771" s="355" t="s">
        <v>240</v>
      </c>
      <c r="C771" s="356" t="str">
        <f t="shared" si="132"/>
        <v>Homonyme</v>
      </c>
      <c r="D771" s="234" t="s">
        <v>232</v>
      </c>
      <c r="E771" s="92" t="s">
        <v>124</v>
      </c>
      <c r="F771" s="192" t="str">
        <f t="shared" si="127"/>
        <v>NR</v>
      </c>
      <c r="G771" s="154"/>
      <c r="H771" s="234" t="s">
        <v>232</v>
      </c>
      <c r="I771" s="92" t="s">
        <v>124</v>
      </c>
      <c r="J771" s="192" t="str">
        <f t="shared" si="128"/>
        <v>NR</v>
      </c>
      <c r="K771" s="154"/>
      <c r="L771" s="234" t="s">
        <v>232</v>
      </c>
      <c r="M771" s="92" t="s">
        <v>124</v>
      </c>
      <c r="N771" s="192" t="str">
        <f t="shared" si="129"/>
        <v>NR</v>
      </c>
      <c r="O771" s="154"/>
      <c r="P771" s="234" t="s">
        <v>232</v>
      </c>
      <c r="Q771" s="92" t="s">
        <v>124</v>
      </c>
      <c r="R771" s="192" t="str">
        <f t="shared" si="130"/>
        <v>NR</v>
      </c>
      <c r="S771" s="105"/>
      <c r="T771" s="234" t="s">
        <v>232</v>
      </c>
      <c r="U771" s="92" t="s">
        <v>124</v>
      </c>
      <c r="V771" s="192" t="str">
        <f t="shared" si="131"/>
        <v>NR</v>
      </c>
      <c r="W771" s="105"/>
      <c r="X771" s="3"/>
      <c r="Y771" s="3"/>
      <c r="Z771" s="3"/>
      <c r="AA771" s="3"/>
      <c r="AB771" s="3"/>
      <c r="AC771" s="3"/>
      <c r="AD771" s="3"/>
    </row>
    <row r="772" spans="1:30" ht="27.75" customHeight="1">
      <c r="A772" s="115"/>
      <c r="B772" s="546" t="s">
        <v>360</v>
      </c>
      <c r="C772" s="533"/>
      <c r="D772" s="534" t="s">
        <v>160</v>
      </c>
      <c r="E772" s="536"/>
      <c r="F772" s="536"/>
      <c r="G772" s="551"/>
      <c r="H772" s="534" t="s">
        <v>160</v>
      </c>
      <c r="I772" s="535"/>
      <c r="J772" s="536"/>
      <c r="K772" s="551"/>
      <c r="L772" s="534" t="s">
        <v>160</v>
      </c>
      <c r="M772" s="535"/>
      <c r="N772" s="536"/>
      <c r="O772" s="551"/>
      <c r="P772" s="534" t="s">
        <v>160</v>
      </c>
      <c r="Q772" s="535"/>
      <c r="R772" s="536"/>
      <c r="S772" s="537"/>
      <c r="T772" s="534" t="s">
        <v>160</v>
      </c>
      <c r="U772" s="535"/>
      <c r="V772" s="535"/>
      <c r="W772" s="538"/>
      <c r="X772" s="10"/>
      <c r="Y772" s="10"/>
      <c r="Z772" s="10"/>
      <c r="AA772" s="10"/>
      <c r="AB772" s="10"/>
      <c r="AC772" s="10"/>
      <c r="AD772" s="10"/>
    </row>
    <row r="773" spans="1:30" ht="12.75" customHeight="1">
      <c r="A773" s="208"/>
      <c r="B773" s="208"/>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8"/>
      <c r="Z773" s="208"/>
      <c r="AA773" s="208"/>
      <c r="AB773" s="208"/>
      <c r="AC773" s="208"/>
      <c r="AD773" s="208"/>
    </row>
    <row r="774" spans="1:30" ht="27.75" customHeight="1">
      <c r="A774" s="217"/>
      <c r="B774" s="577" t="s">
        <v>361</v>
      </c>
      <c r="C774" s="578"/>
      <c r="D774" s="484"/>
      <c r="E774" s="484"/>
      <c r="F774" s="484"/>
      <c r="G774" s="484"/>
      <c r="H774" s="579" t="s">
        <v>362</v>
      </c>
      <c r="I774" s="633"/>
      <c r="J774" s="580"/>
      <c r="K774" s="580"/>
      <c r="L774" s="633"/>
      <c r="M774" s="633"/>
      <c r="N774" s="580"/>
      <c r="O774" s="580"/>
      <c r="P774" s="633"/>
      <c r="Q774" s="633"/>
      <c r="R774" s="580"/>
      <c r="S774" s="633"/>
      <c r="T774" s="633"/>
      <c r="U774" s="633"/>
      <c r="V774" s="633"/>
      <c r="W774" s="634"/>
      <c r="X774" s="3"/>
      <c r="Y774" s="3"/>
      <c r="Z774" s="3"/>
      <c r="AA774" s="3"/>
      <c r="AB774" s="3"/>
      <c r="AC774" s="3"/>
      <c r="AD774" s="3"/>
    </row>
    <row r="775" spans="1:30" ht="27.75" customHeight="1">
      <c r="A775" s="217"/>
      <c r="B775" s="539" t="str">
        <f>"Maître"&amp;" : "&amp;B391</f>
        <v>Maître : IPP du référentiel-Identité réélle-Identité réélle-Identité réélle</v>
      </c>
      <c r="C775" s="639"/>
      <c r="D775" s="539" t="str">
        <f>"Esclave"&amp;" : "&amp;B359</f>
        <v>Esclave : IPP du référentiel-Identité réélle-Identité réélle-Identité réélle</v>
      </c>
      <c r="E775" s="592"/>
      <c r="F775" s="592"/>
      <c r="G775" s="531"/>
      <c r="H775" s="585" t="s">
        <v>355</v>
      </c>
      <c r="I775" s="456"/>
      <c r="J775" s="456"/>
      <c r="K775" s="456"/>
      <c r="L775" s="456"/>
      <c r="M775" s="456"/>
      <c r="N775" s="456"/>
      <c r="O775" s="456"/>
      <c r="P775" s="456"/>
      <c r="Q775" s="456"/>
      <c r="R775" s="456"/>
      <c r="S775" s="456"/>
      <c r="T775" s="456"/>
      <c r="U775" s="456"/>
      <c r="V775" s="456"/>
      <c r="W775" s="638"/>
      <c r="X775" s="3"/>
      <c r="Y775" s="3"/>
      <c r="Z775" s="3"/>
      <c r="AA775" s="3"/>
      <c r="AB775" s="3"/>
      <c r="AC775" s="3"/>
      <c r="AD775" s="3"/>
    </row>
    <row r="776" spans="1:30" ht="27.75" customHeight="1">
      <c r="A776" s="81"/>
      <c r="B776" s="225"/>
      <c r="C776" s="226"/>
      <c r="D776" s="65" t="str">
        <f>'Rapide - Récapitulatif'!$H$9&amp;""&amp;"  :"</f>
        <v>Logiciel A  :</v>
      </c>
      <c r="E776" s="555" t="str">
        <f>'Rapide - Récapitulatif'!$I$9</f>
        <v>Terminal Urgences</v>
      </c>
      <c r="F776" s="526"/>
      <c r="G776" s="527"/>
      <c r="H776" s="117" t="str">
        <f>'Rapide - Récapitulatif'!$H$10&amp;""&amp;"  :"</f>
        <v>Logiciel B  :</v>
      </c>
      <c r="I776" s="523" t="str">
        <f>'Rapide - Récapitulatif'!$I$10</f>
        <v>Logiciel facturation</v>
      </c>
      <c r="J776" s="521"/>
      <c r="K776" s="522"/>
      <c r="L776" s="118" t="str">
        <f>'Rapide - Récapitulatif'!$H$11&amp;""&amp;"  :"</f>
        <v>Logiciel C  :</v>
      </c>
      <c r="M776" s="524" t="str">
        <f>'Rapide - Récapitulatif'!$I$11</f>
        <v>Logiciel PMSI</v>
      </c>
      <c r="N776" s="521"/>
      <c r="O776" s="522"/>
      <c r="P776" s="68" t="str">
        <f>'Complet - Récapitulatif'!$H$12&amp;""&amp;"  :"</f>
        <v>Logiciel D  :</v>
      </c>
      <c r="Q776" s="525" t="str">
        <f>'Complet - Récapitulatif'!$I$12</f>
        <v>Logiciel Laboratoire</v>
      </c>
      <c r="R776" s="526"/>
      <c r="S776" s="574"/>
      <c r="T776" s="120" t="str">
        <f>'Rapide - Récapitulatif'!$H$13&amp;""&amp;"  :"</f>
        <v>Logiciel E  :</v>
      </c>
      <c r="U776" s="528" t="str">
        <f>'Complet - Récapitulatif'!$I$13</f>
        <v>Logiciel Imagerie</v>
      </c>
      <c r="V776" s="572"/>
      <c r="W776" s="575"/>
      <c r="X776" s="10"/>
      <c r="Y776" s="10"/>
      <c r="Z776" s="10"/>
      <c r="AA776" s="10"/>
      <c r="AB776" s="10"/>
      <c r="AC776" s="10"/>
      <c r="AD776" s="10"/>
    </row>
    <row r="777" spans="1:30" ht="27.75" customHeight="1">
      <c r="A777" s="81"/>
      <c r="B777" s="70" t="s">
        <v>115</v>
      </c>
      <c r="C777" s="71" t="s">
        <v>116</v>
      </c>
      <c r="D777" s="72" t="s">
        <v>117</v>
      </c>
      <c r="E777" s="72" t="s">
        <v>118</v>
      </c>
      <c r="F777" s="73" t="s">
        <v>119</v>
      </c>
      <c r="G777" s="72" t="s">
        <v>120</v>
      </c>
      <c r="H777" s="74" t="s">
        <v>117</v>
      </c>
      <c r="I777" s="74" t="s">
        <v>118</v>
      </c>
      <c r="J777" s="74" t="s">
        <v>119</v>
      </c>
      <c r="K777" s="74" t="s">
        <v>120</v>
      </c>
      <c r="L777" s="75" t="s">
        <v>117</v>
      </c>
      <c r="M777" s="75" t="s">
        <v>118</v>
      </c>
      <c r="N777" s="75" t="s">
        <v>119</v>
      </c>
      <c r="O777" s="75" t="s">
        <v>120</v>
      </c>
      <c r="P777" s="76" t="s">
        <v>117</v>
      </c>
      <c r="Q777" s="77" t="s">
        <v>118</v>
      </c>
      <c r="R777" s="78" t="s">
        <v>119</v>
      </c>
      <c r="S777" s="78" t="s">
        <v>120</v>
      </c>
      <c r="T777" s="79" t="s">
        <v>117</v>
      </c>
      <c r="U777" s="79" t="s">
        <v>118</v>
      </c>
      <c r="V777" s="79" t="s">
        <v>119</v>
      </c>
      <c r="W777" s="80" t="s">
        <v>120</v>
      </c>
      <c r="X777" s="10"/>
      <c r="Y777" s="10"/>
      <c r="Z777" s="10"/>
      <c r="AA777" s="10"/>
      <c r="AB777" s="10"/>
      <c r="AC777" s="10"/>
      <c r="AD777" s="10"/>
    </row>
    <row r="778" spans="1:30" ht="16">
      <c r="A778" s="81"/>
      <c r="B778" s="227" t="s">
        <v>229</v>
      </c>
      <c r="C778" s="228" t="s">
        <v>160</v>
      </c>
      <c r="D778" s="229" t="s">
        <v>230</v>
      </c>
      <c r="E778" s="143" t="s">
        <v>124</v>
      </c>
      <c r="F778" s="192" t="str">
        <f t="shared" ref="F778:F781" si="133">IF(D778="Non supporté","NS",IF(E778="Non testé","NR",IF(E778="Intégration","OK",IF(E778="Echec","KO","-"))))</f>
        <v>NR</v>
      </c>
      <c r="G778" s="231"/>
      <c r="H778" s="351" t="s">
        <v>230</v>
      </c>
      <c r="I778" s="143" t="s">
        <v>124</v>
      </c>
      <c r="J778" s="192" t="str">
        <f t="shared" ref="J778:J781" si="134">IF(H778="Non supporté","NS",IF(I778="Non testé","NR",IF(I778="Intégration","OK",IF(I778="Echec","KO","-"))))</f>
        <v>NR</v>
      </c>
      <c r="K778" s="231"/>
      <c r="L778" s="351" t="s">
        <v>230</v>
      </c>
      <c r="M778" s="143" t="s">
        <v>124</v>
      </c>
      <c r="N778" s="192" t="str">
        <f t="shared" ref="N778:N781" si="135">IF(L778="Non supporté","NS",IF(M778="Non testé","NR",IF(M778="Intégration","OK",IF(M778="Echec","KO","-"))))</f>
        <v>NR</v>
      </c>
      <c r="O778" s="231"/>
      <c r="P778" s="351" t="s">
        <v>230</v>
      </c>
      <c r="Q778" s="143" t="s">
        <v>124</v>
      </c>
      <c r="R778" s="192" t="str">
        <f t="shared" ref="R778:R781" si="136">IF(P778="Non supporté","NS",IF(Q778="Non testé","NR",IF(Q778="Intégration","OK",IF(Q778="Echec","KO","-"))))</f>
        <v>NR</v>
      </c>
      <c r="S778" s="230"/>
      <c r="T778" s="351" t="s">
        <v>230</v>
      </c>
      <c r="U778" s="143" t="s">
        <v>124</v>
      </c>
      <c r="V778" s="192" t="str">
        <f t="shared" ref="V778:V781" si="137">IF(T778="Non supporté","NS",IF(U778="Non testé","NR",IF(U778="Intégration","OK",IF(U778="Echec","KO","-"))))</f>
        <v>NR</v>
      </c>
      <c r="W778" s="353"/>
      <c r="X778" s="3"/>
      <c r="Y778" s="3"/>
      <c r="Z778" s="3"/>
      <c r="AA778" s="3"/>
      <c r="AB778" s="3"/>
      <c r="AC778" s="3"/>
      <c r="AD778" s="3"/>
    </row>
    <row r="779" spans="1:30" ht="16">
      <c r="A779" s="81"/>
      <c r="B779" s="232" t="s">
        <v>231</v>
      </c>
      <c r="C779" s="233" t="s">
        <v>160</v>
      </c>
      <c r="D779" s="234" t="s">
        <v>232</v>
      </c>
      <c r="E779" s="92" t="s">
        <v>124</v>
      </c>
      <c r="F779" s="192" t="str">
        <f t="shared" si="133"/>
        <v>NR</v>
      </c>
      <c r="G779" s="236"/>
      <c r="H779" s="234" t="s">
        <v>232</v>
      </c>
      <c r="I779" s="92" t="s">
        <v>124</v>
      </c>
      <c r="J779" s="192" t="str">
        <f t="shared" si="134"/>
        <v>NR</v>
      </c>
      <c r="K779" s="236"/>
      <c r="L779" s="234" t="s">
        <v>232</v>
      </c>
      <c r="M779" s="92" t="s">
        <v>124</v>
      </c>
      <c r="N779" s="192" t="str">
        <f t="shared" si="135"/>
        <v>NR</v>
      </c>
      <c r="O779" s="236"/>
      <c r="P779" s="234" t="s">
        <v>232</v>
      </c>
      <c r="Q779" s="92" t="s">
        <v>124</v>
      </c>
      <c r="R779" s="192" t="str">
        <f t="shared" si="136"/>
        <v>NR</v>
      </c>
      <c r="S779" s="235"/>
      <c r="T779" s="234" t="s">
        <v>232</v>
      </c>
      <c r="U779" s="92" t="s">
        <v>124</v>
      </c>
      <c r="V779" s="192" t="str">
        <f t="shared" si="137"/>
        <v>NR</v>
      </c>
      <c r="W779" s="235"/>
      <c r="X779" s="3"/>
      <c r="Y779" s="3"/>
      <c r="Z779" s="3"/>
      <c r="AA779" s="3"/>
      <c r="AB779" s="3"/>
      <c r="AC779" s="3"/>
      <c r="AD779" s="3"/>
    </row>
    <row r="780" spans="1:30" ht="16">
      <c r="A780" s="81"/>
      <c r="B780" s="95" t="s">
        <v>233</v>
      </c>
      <c r="C780" s="237" t="s">
        <v>160</v>
      </c>
      <c r="D780" s="229" t="s">
        <v>234</v>
      </c>
      <c r="E780" s="143" t="s">
        <v>124</v>
      </c>
      <c r="F780" s="192" t="str">
        <f t="shared" si="133"/>
        <v>NR</v>
      </c>
      <c r="G780" s="153"/>
      <c r="H780" s="351" t="s">
        <v>234</v>
      </c>
      <c r="I780" s="143" t="s">
        <v>124</v>
      </c>
      <c r="J780" s="192" t="str">
        <f t="shared" si="134"/>
        <v>NR</v>
      </c>
      <c r="K780" s="153"/>
      <c r="L780" s="351" t="s">
        <v>234</v>
      </c>
      <c r="M780" s="143" t="s">
        <v>124</v>
      </c>
      <c r="N780" s="192" t="str">
        <f t="shared" si="135"/>
        <v>NR</v>
      </c>
      <c r="O780" s="153"/>
      <c r="P780" s="351" t="s">
        <v>234</v>
      </c>
      <c r="Q780" s="143" t="s">
        <v>124</v>
      </c>
      <c r="R780" s="192" t="str">
        <f t="shared" si="136"/>
        <v>NR</v>
      </c>
      <c r="S780" s="100"/>
      <c r="T780" s="351" t="s">
        <v>234</v>
      </c>
      <c r="U780" s="143" t="s">
        <v>124</v>
      </c>
      <c r="V780" s="192" t="str">
        <f t="shared" si="137"/>
        <v>NR</v>
      </c>
      <c r="W780" s="100"/>
      <c r="X780" s="3"/>
      <c r="Y780" s="3"/>
      <c r="Z780" s="3"/>
      <c r="AA780" s="3"/>
      <c r="AB780" s="3"/>
      <c r="AC780" s="3"/>
      <c r="AD780" s="3"/>
    </row>
    <row r="781" spans="1:30" ht="16">
      <c r="A781" s="81"/>
      <c r="B781" s="89" t="s">
        <v>235</v>
      </c>
      <c r="C781" s="238" t="s">
        <v>160</v>
      </c>
      <c r="D781" s="234" t="s">
        <v>236</v>
      </c>
      <c r="E781" s="92" t="s">
        <v>124</v>
      </c>
      <c r="F781" s="192" t="str">
        <f t="shared" si="133"/>
        <v>NR</v>
      </c>
      <c r="G781" s="154"/>
      <c r="H781" s="234" t="s">
        <v>236</v>
      </c>
      <c r="I781" s="92" t="s">
        <v>124</v>
      </c>
      <c r="J781" s="192" t="str">
        <f t="shared" si="134"/>
        <v>NR</v>
      </c>
      <c r="K781" s="154"/>
      <c r="L781" s="234" t="s">
        <v>236</v>
      </c>
      <c r="M781" s="92" t="s">
        <v>124</v>
      </c>
      <c r="N781" s="192" t="str">
        <f t="shared" si="135"/>
        <v>NR</v>
      </c>
      <c r="O781" s="154"/>
      <c r="P781" s="234" t="s">
        <v>236</v>
      </c>
      <c r="Q781" s="92" t="s">
        <v>124</v>
      </c>
      <c r="R781" s="192" t="str">
        <f t="shared" si="136"/>
        <v>NR</v>
      </c>
      <c r="S781" s="105"/>
      <c r="T781" s="234" t="s">
        <v>236</v>
      </c>
      <c r="U781" s="92" t="s">
        <v>124</v>
      </c>
      <c r="V781" s="192" t="str">
        <f t="shared" si="137"/>
        <v>NR</v>
      </c>
      <c r="W781" s="105"/>
      <c r="X781" s="3"/>
      <c r="Y781" s="3"/>
      <c r="Z781" s="3"/>
      <c r="AA781" s="3"/>
      <c r="AB781" s="3"/>
      <c r="AC781" s="3"/>
      <c r="AD781" s="3"/>
    </row>
    <row r="782" spans="1:30" ht="16">
      <c r="A782" s="81"/>
      <c r="B782" s="95" t="s">
        <v>237</v>
      </c>
      <c r="C782" s="106" t="str">
        <f>C414</f>
        <v>Aucun</v>
      </c>
      <c r="D782" s="357" t="s">
        <v>149</v>
      </c>
      <c r="E782" s="358" t="s">
        <v>150</v>
      </c>
      <c r="F782" s="86" t="str">
        <f t="shared" ref="F782:F784" si="138">IF(D782="Non Concerné","NC",IF(D782="Non supporté","NS",IF(E782="Non testé","NR",IF(E782="Intégration","OK",IF(E782="Echec","KO","-")))))</f>
        <v>NC</v>
      </c>
      <c r="G782" s="154"/>
      <c r="H782" s="357" t="s">
        <v>149</v>
      </c>
      <c r="I782" s="358" t="s">
        <v>150</v>
      </c>
      <c r="J782" s="86" t="str">
        <f t="shared" ref="J782:J784" si="139">IF(H782="Non Concerné","NC",IF(H782="Non supporté","NS",IF(I782="Non testé","NR",IF(I782="Intégration","OK",IF(I782="Echec","KO","-")))))</f>
        <v>NC</v>
      </c>
      <c r="K782" s="154"/>
      <c r="L782" s="357" t="s">
        <v>149</v>
      </c>
      <c r="M782" s="358" t="s">
        <v>150</v>
      </c>
      <c r="N782" s="86" t="str">
        <f t="shared" ref="N782:N784" si="140">IF(L782="Non Concerné","NC",IF(L782="Non supporté","NS",IF(M782="Non testé","NR",IF(M782="Intégration","OK",IF(M782="Echec","KO","-")))))</f>
        <v>NC</v>
      </c>
      <c r="O782" s="154"/>
      <c r="P782" s="357" t="s">
        <v>149</v>
      </c>
      <c r="Q782" s="358" t="s">
        <v>150</v>
      </c>
      <c r="R782" s="86" t="str">
        <f t="shared" ref="R782:R784" si="141">IF(P782="Non Concerné","NC",IF(P782="Non supporté","NS",IF(Q782="Non testé","NR",IF(Q782="Intégration","OK",IF(Q782="Echec","KO","-")))))</f>
        <v>NC</v>
      </c>
      <c r="S782" s="96"/>
      <c r="T782" s="357" t="s">
        <v>149</v>
      </c>
      <c r="U782" s="358" t="s">
        <v>150</v>
      </c>
      <c r="V782" s="86" t="str">
        <f t="shared" ref="V782:V784" si="142">IF(T782="Non Concerné","NC",IF(T782="Non supporté","NS",IF(U782="Non testé","NR",IF(U782="Intégration","OK",IF(U782="Echec","KO","-")))))</f>
        <v>NC</v>
      </c>
      <c r="W782" s="96"/>
      <c r="X782" s="3"/>
      <c r="Y782" s="3"/>
      <c r="Z782" s="3"/>
      <c r="AA782" s="3"/>
      <c r="AB782" s="3"/>
      <c r="AC782" s="3"/>
      <c r="AD782" s="3"/>
    </row>
    <row r="783" spans="1:30" ht="16">
      <c r="A783" s="81"/>
      <c r="B783" s="89" t="s">
        <v>238</v>
      </c>
      <c r="C783" s="238" t="s">
        <v>148</v>
      </c>
      <c r="D783" s="102" t="s">
        <v>149</v>
      </c>
      <c r="E783" s="103" t="s">
        <v>150</v>
      </c>
      <c r="F783" s="86" t="str">
        <f t="shared" si="138"/>
        <v>NC</v>
      </c>
      <c r="G783" s="154"/>
      <c r="H783" s="102" t="s">
        <v>149</v>
      </c>
      <c r="I783" s="103" t="s">
        <v>150</v>
      </c>
      <c r="J783" s="86" t="str">
        <f t="shared" si="139"/>
        <v>NC</v>
      </c>
      <c r="K783" s="154"/>
      <c r="L783" s="102" t="s">
        <v>149</v>
      </c>
      <c r="M783" s="103" t="s">
        <v>150</v>
      </c>
      <c r="N783" s="86" t="str">
        <f t="shared" si="140"/>
        <v>NC</v>
      </c>
      <c r="O783" s="154"/>
      <c r="P783" s="102" t="s">
        <v>149</v>
      </c>
      <c r="Q783" s="103" t="s">
        <v>150</v>
      </c>
      <c r="R783" s="86" t="str">
        <f t="shared" si="141"/>
        <v>NC</v>
      </c>
      <c r="S783" s="105"/>
      <c r="T783" s="102" t="s">
        <v>149</v>
      </c>
      <c r="U783" s="103" t="s">
        <v>150</v>
      </c>
      <c r="V783" s="86" t="str">
        <f t="shared" si="142"/>
        <v>NC</v>
      </c>
      <c r="W783" s="105"/>
      <c r="X783" s="3"/>
      <c r="Y783" s="3"/>
      <c r="Z783" s="3"/>
      <c r="AA783" s="3"/>
      <c r="AB783" s="3"/>
      <c r="AC783" s="3"/>
      <c r="AD783" s="3"/>
    </row>
    <row r="784" spans="1:30" ht="16">
      <c r="A784" s="81"/>
      <c r="B784" s="227" t="s">
        <v>239</v>
      </c>
      <c r="C784" s="354" t="str">
        <f t="shared" ref="C784:C785" si="143">C417</f>
        <v>Récupérée</v>
      </c>
      <c r="D784" s="239" t="s">
        <v>232</v>
      </c>
      <c r="E784" s="143" t="s">
        <v>124</v>
      </c>
      <c r="F784" s="86" t="str">
        <f t="shared" si="138"/>
        <v>NR</v>
      </c>
      <c r="G784" s="154"/>
      <c r="H784" s="239" t="s">
        <v>232</v>
      </c>
      <c r="I784" s="143" t="s">
        <v>124</v>
      </c>
      <c r="J784" s="86" t="str">
        <f t="shared" si="139"/>
        <v>NR</v>
      </c>
      <c r="K784" s="154"/>
      <c r="L784" s="239" t="s">
        <v>232</v>
      </c>
      <c r="M784" s="143" t="s">
        <v>124</v>
      </c>
      <c r="N784" s="86" t="str">
        <f t="shared" si="140"/>
        <v>NR</v>
      </c>
      <c r="O784" s="154"/>
      <c r="P784" s="239" t="s">
        <v>232</v>
      </c>
      <c r="Q784" s="143" t="s">
        <v>124</v>
      </c>
      <c r="R784" s="86" t="str">
        <f t="shared" si="141"/>
        <v>NR</v>
      </c>
      <c r="S784" s="96"/>
      <c r="T784" s="239" t="s">
        <v>232</v>
      </c>
      <c r="U784" s="143" t="s">
        <v>124</v>
      </c>
      <c r="V784" s="86" t="str">
        <f t="shared" si="142"/>
        <v>NR</v>
      </c>
      <c r="W784" s="96"/>
      <c r="X784" s="3"/>
      <c r="Y784" s="3"/>
      <c r="Z784" s="3"/>
      <c r="AA784" s="3"/>
      <c r="AB784" s="3"/>
      <c r="AC784" s="3"/>
      <c r="AD784" s="3"/>
    </row>
    <row r="785" spans="1:30" ht="16">
      <c r="A785" s="81"/>
      <c r="B785" s="355" t="s">
        <v>240</v>
      </c>
      <c r="C785" s="356" t="str">
        <f t="shared" si="143"/>
        <v>Aucun</v>
      </c>
      <c r="D785" s="234" t="s">
        <v>232</v>
      </c>
      <c r="E785" s="92" t="s">
        <v>124</v>
      </c>
      <c r="F785" s="359" t="str">
        <f>IF(D785="Non supporté","NS",IF(E785="Non testé","NR",IF(E785="Intégration","OK",IF(E785="Echec","KO","-"))))</f>
        <v>NR</v>
      </c>
      <c r="G785" s="154"/>
      <c r="H785" s="234" t="s">
        <v>232</v>
      </c>
      <c r="I785" s="92" t="s">
        <v>124</v>
      </c>
      <c r="J785" s="359" t="str">
        <f>IF(H785="Non supporté","NS",IF(I785="Non testé","NR",IF(I785="Intégration","OK",IF(I785="Echec","KO","-"))))</f>
        <v>NR</v>
      </c>
      <c r="K785" s="154"/>
      <c r="L785" s="234" t="s">
        <v>232</v>
      </c>
      <c r="M785" s="92" t="s">
        <v>124</v>
      </c>
      <c r="N785" s="359" t="str">
        <f>IF(L785="Non supporté","NS",IF(M785="Non testé","NR",IF(M785="Intégration","OK",IF(M785="Echec","KO","-"))))</f>
        <v>NR</v>
      </c>
      <c r="O785" s="154"/>
      <c r="P785" s="234" t="s">
        <v>232</v>
      </c>
      <c r="Q785" s="92" t="s">
        <v>124</v>
      </c>
      <c r="R785" s="359" t="str">
        <f>IF(P785="Non supporté","NS",IF(Q785="Non testé","NR",IF(Q785="Intégration","OK",IF(Q785="Echec","KO","-"))))</f>
        <v>NR</v>
      </c>
      <c r="S785" s="105"/>
      <c r="T785" s="234" t="s">
        <v>232</v>
      </c>
      <c r="U785" s="92" t="s">
        <v>124</v>
      </c>
      <c r="V785" s="359" t="str">
        <f>IF(T785="Non supporté","NS",IF(U785="Non testé","NR",IF(U785="Intégration","OK",IF(U785="Echec","KO","-"))))</f>
        <v>NR</v>
      </c>
      <c r="W785" s="105"/>
      <c r="X785" s="3"/>
      <c r="Y785" s="3"/>
      <c r="Z785" s="3"/>
      <c r="AA785" s="3"/>
      <c r="AB785" s="3"/>
      <c r="AC785" s="3"/>
      <c r="AD785" s="3"/>
    </row>
    <row r="786" spans="1:30" ht="27.75" customHeight="1">
      <c r="A786" s="115"/>
      <c r="B786" s="546" t="s">
        <v>363</v>
      </c>
      <c r="C786" s="533"/>
      <c r="D786" s="534" t="s">
        <v>160</v>
      </c>
      <c r="E786" s="536"/>
      <c r="F786" s="536"/>
      <c r="G786" s="551"/>
      <c r="H786" s="534" t="s">
        <v>160</v>
      </c>
      <c r="I786" s="535"/>
      <c r="J786" s="536"/>
      <c r="K786" s="551"/>
      <c r="L786" s="534" t="s">
        <v>160</v>
      </c>
      <c r="M786" s="535"/>
      <c r="N786" s="536"/>
      <c r="O786" s="551"/>
      <c r="P786" s="534" t="s">
        <v>160</v>
      </c>
      <c r="Q786" s="535"/>
      <c r="R786" s="536"/>
      <c r="S786" s="537"/>
      <c r="T786" s="534" t="s">
        <v>160</v>
      </c>
      <c r="U786" s="535"/>
      <c r="V786" s="535"/>
      <c r="W786" s="538"/>
      <c r="X786" s="10"/>
      <c r="Y786" s="10"/>
      <c r="Z786" s="10"/>
      <c r="AA786" s="10"/>
      <c r="AB786" s="10"/>
      <c r="AC786" s="10"/>
      <c r="AD786" s="10"/>
    </row>
    <row r="787" spans="1:30" ht="15" customHeight="1">
      <c r="A787" s="7"/>
      <c r="B787" s="360"/>
      <c r="C787" s="360"/>
      <c r="D787" s="361"/>
      <c r="E787" s="361"/>
      <c r="F787" s="361"/>
      <c r="G787" s="361"/>
      <c r="H787" s="361"/>
      <c r="I787" s="361"/>
      <c r="J787" s="361"/>
      <c r="K787" s="361"/>
      <c r="L787" s="361"/>
      <c r="M787" s="361"/>
      <c r="N787" s="361"/>
      <c r="O787" s="361"/>
      <c r="P787" s="361"/>
      <c r="Q787" s="361"/>
      <c r="R787" s="361"/>
      <c r="S787" s="361"/>
      <c r="T787" s="361"/>
      <c r="U787" s="361"/>
      <c r="V787" s="361"/>
      <c r="W787" s="361"/>
      <c r="X787" s="7"/>
      <c r="Y787" s="7"/>
      <c r="Z787" s="7"/>
      <c r="AA787" s="7"/>
      <c r="AB787" s="7"/>
      <c r="AC787" s="7"/>
      <c r="AD787" s="7"/>
    </row>
    <row r="788" spans="1:30" ht="27.75" customHeight="1">
      <c r="A788" s="217"/>
      <c r="B788" s="577" t="s">
        <v>364</v>
      </c>
      <c r="C788" s="578"/>
      <c r="D788" s="484"/>
      <c r="E788" s="484"/>
      <c r="F788" s="484"/>
      <c r="G788" s="484"/>
      <c r="H788" s="579" t="s">
        <v>365</v>
      </c>
      <c r="I788" s="633"/>
      <c r="J788" s="580"/>
      <c r="K788" s="580"/>
      <c r="L788" s="633"/>
      <c r="M788" s="633"/>
      <c r="N788" s="580"/>
      <c r="O788" s="580"/>
      <c r="P788" s="633"/>
      <c r="Q788" s="633"/>
      <c r="R788" s="580"/>
      <c r="S788" s="633"/>
      <c r="T788" s="633"/>
      <c r="U788" s="633"/>
      <c r="V788" s="633"/>
      <c r="W788" s="634"/>
      <c r="X788" s="3"/>
      <c r="Y788" s="3"/>
      <c r="Z788" s="3"/>
      <c r="AA788" s="3"/>
      <c r="AB788" s="3"/>
      <c r="AC788" s="3"/>
      <c r="AD788" s="3"/>
    </row>
    <row r="789" spans="1:30" ht="27.75" customHeight="1">
      <c r="A789" s="217"/>
      <c r="B789" s="539" t="str">
        <f>"Maître"&amp;" : "&amp;B231</f>
        <v>Maître : IPP du référentiel-au choix-au choix-au choix</v>
      </c>
      <c r="C789" s="639"/>
      <c r="D789" s="539" t="str">
        <f>"Esclave"&amp;" : "&amp;B70</f>
        <v>Esclave : IPP du référentiel-Identité réélle-Identité réélle-Identité réélle</v>
      </c>
      <c r="E789" s="592"/>
      <c r="F789" s="592"/>
      <c r="G789" s="531"/>
      <c r="H789" s="585" t="s">
        <v>355</v>
      </c>
      <c r="I789" s="456"/>
      <c r="J789" s="456"/>
      <c r="K789" s="456"/>
      <c r="L789" s="456"/>
      <c r="M789" s="456"/>
      <c r="N789" s="456"/>
      <c r="O789" s="456"/>
      <c r="P789" s="456"/>
      <c r="Q789" s="456"/>
      <c r="R789" s="456"/>
      <c r="S789" s="456"/>
      <c r="T789" s="456"/>
      <c r="U789" s="456"/>
      <c r="V789" s="456"/>
      <c r="W789" s="638"/>
      <c r="X789" s="3"/>
      <c r="Y789" s="3"/>
      <c r="Z789" s="3"/>
      <c r="AA789" s="3"/>
      <c r="AB789" s="3"/>
      <c r="AC789" s="3"/>
      <c r="AD789" s="3"/>
    </row>
    <row r="790" spans="1:30" ht="27.75" customHeight="1">
      <c r="A790" s="81"/>
      <c r="B790" s="225"/>
      <c r="C790" s="226"/>
      <c r="D790" s="65" t="str">
        <f>'Rapide - Récapitulatif'!$H$9&amp;""&amp;"  :"</f>
        <v>Logiciel A  :</v>
      </c>
      <c r="E790" s="555" t="str">
        <f>'Rapide - Récapitulatif'!$I$9</f>
        <v>Terminal Urgences</v>
      </c>
      <c r="F790" s="526"/>
      <c r="G790" s="527"/>
      <c r="H790" s="117" t="str">
        <f>'Rapide - Récapitulatif'!$H$10&amp;""&amp;"  :"</f>
        <v>Logiciel B  :</v>
      </c>
      <c r="I790" s="523" t="str">
        <f>'Rapide - Récapitulatif'!$I$10</f>
        <v>Logiciel facturation</v>
      </c>
      <c r="J790" s="521"/>
      <c r="K790" s="522"/>
      <c r="L790" s="118" t="str">
        <f>'Rapide - Récapitulatif'!$H$11&amp;""&amp;"  :"</f>
        <v>Logiciel C  :</v>
      </c>
      <c r="M790" s="524" t="str">
        <f>'Rapide - Récapitulatif'!$I$11</f>
        <v>Logiciel PMSI</v>
      </c>
      <c r="N790" s="521"/>
      <c r="O790" s="522"/>
      <c r="P790" s="68" t="str">
        <f>'Complet - Récapitulatif'!$H$12&amp;""&amp;"  :"</f>
        <v>Logiciel D  :</v>
      </c>
      <c r="Q790" s="525" t="str">
        <f>'Complet - Récapitulatif'!$I$12</f>
        <v>Logiciel Laboratoire</v>
      </c>
      <c r="R790" s="526"/>
      <c r="S790" s="574"/>
      <c r="T790" s="120" t="str">
        <f>'Rapide - Récapitulatif'!$H$13&amp;""&amp;"  :"</f>
        <v>Logiciel E  :</v>
      </c>
      <c r="U790" s="528" t="str">
        <f>'Complet - Récapitulatif'!$I$13</f>
        <v>Logiciel Imagerie</v>
      </c>
      <c r="V790" s="572"/>
      <c r="W790" s="575"/>
      <c r="X790" s="10"/>
      <c r="Y790" s="10"/>
      <c r="Z790" s="10"/>
      <c r="AA790" s="10"/>
      <c r="AB790" s="10"/>
      <c r="AC790" s="10"/>
      <c r="AD790" s="10"/>
    </row>
    <row r="791" spans="1:30" ht="27.75" customHeight="1">
      <c r="A791" s="81"/>
      <c r="B791" s="70" t="s">
        <v>115</v>
      </c>
      <c r="C791" s="71" t="s">
        <v>116</v>
      </c>
      <c r="D791" s="72" t="s">
        <v>117</v>
      </c>
      <c r="E791" s="72" t="s">
        <v>118</v>
      </c>
      <c r="F791" s="73" t="s">
        <v>119</v>
      </c>
      <c r="G791" s="72" t="s">
        <v>120</v>
      </c>
      <c r="H791" s="74" t="s">
        <v>117</v>
      </c>
      <c r="I791" s="74" t="s">
        <v>118</v>
      </c>
      <c r="J791" s="74" t="s">
        <v>119</v>
      </c>
      <c r="K791" s="74" t="s">
        <v>120</v>
      </c>
      <c r="L791" s="75" t="s">
        <v>117</v>
      </c>
      <c r="M791" s="75" t="s">
        <v>118</v>
      </c>
      <c r="N791" s="75" t="s">
        <v>119</v>
      </c>
      <c r="O791" s="75" t="s">
        <v>120</v>
      </c>
      <c r="P791" s="76" t="s">
        <v>117</v>
      </c>
      <c r="Q791" s="77" t="s">
        <v>118</v>
      </c>
      <c r="R791" s="78" t="s">
        <v>119</v>
      </c>
      <c r="S791" s="78" t="s">
        <v>120</v>
      </c>
      <c r="T791" s="79" t="s">
        <v>117</v>
      </c>
      <c r="U791" s="79" t="s">
        <v>118</v>
      </c>
      <c r="V791" s="79" t="s">
        <v>119</v>
      </c>
      <c r="W791" s="80" t="s">
        <v>120</v>
      </c>
      <c r="X791" s="10"/>
      <c r="Y791" s="10"/>
      <c r="Z791" s="10"/>
      <c r="AA791" s="10"/>
      <c r="AB791" s="10"/>
      <c r="AC791" s="10"/>
      <c r="AD791" s="10"/>
    </row>
    <row r="792" spans="1:30" ht="16">
      <c r="A792" s="81"/>
      <c r="B792" s="227" t="s">
        <v>229</v>
      </c>
      <c r="C792" s="228" t="s">
        <v>160</v>
      </c>
      <c r="D792" s="229" t="s">
        <v>230</v>
      </c>
      <c r="E792" s="143" t="s">
        <v>124</v>
      </c>
      <c r="F792" s="192" t="str">
        <f t="shared" ref="F792:F795" si="144">IF(D792="Non supporté","NS",IF(E792="Non testé","NR",IF(E792="Intégration","OK",IF(E792="Echec","KO","-"))))</f>
        <v>NR</v>
      </c>
      <c r="G792" s="231"/>
      <c r="H792" s="351" t="s">
        <v>230</v>
      </c>
      <c r="I792" s="143" t="s">
        <v>124</v>
      </c>
      <c r="J792" s="192" t="str">
        <f t="shared" ref="J792:J795" si="145">IF(H792="Non supporté","NS",IF(I792="Non testé","NR",IF(I792="Intégration","OK",IF(I792="Echec","KO","-"))))</f>
        <v>NR</v>
      </c>
      <c r="K792" s="231"/>
      <c r="L792" s="351" t="s">
        <v>230</v>
      </c>
      <c r="M792" s="143" t="s">
        <v>124</v>
      </c>
      <c r="N792" s="192" t="str">
        <f t="shared" ref="N792:N795" si="146">IF(L792="Non supporté","NS",IF(M792="Non testé","NR",IF(M792="Intégration","OK",IF(M792="Echec","KO","-"))))</f>
        <v>NR</v>
      </c>
      <c r="O792" s="231"/>
      <c r="P792" s="351" t="s">
        <v>230</v>
      </c>
      <c r="Q792" s="143" t="s">
        <v>124</v>
      </c>
      <c r="R792" s="192" t="str">
        <f t="shared" ref="R792:R795" si="147">IF(P792="Non supporté","NS",IF(Q792="Non testé","NR",IF(Q792="Intégration","OK",IF(Q792="Echec","KO","-"))))</f>
        <v>NR</v>
      </c>
      <c r="S792" s="230"/>
      <c r="T792" s="351" t="s">
        <v>230</v>
      </c>
      <c r="U792" s="143" t="s">
        <v>124</v>
      </c>
      <c r="V792" s="192" t="str">
        <f t="shared" ref="V792:V795" si="148">IF(T792="Non supporté","NS",IF(U792="Non testé","NR",IF(U792="Intégration","OK",IF(U792="Echec","KO","-"))))</f>
        <v>NR</v>
      </c>
      <c r="W792" s="353"/>
      <c r="X792" s="3"/>
      <c r="Y792" s="3"/>
      <c r="Z792" s="3"/>
      <c r="AA792" s="3"/>
      <c r="AB792" s="3"/>
      <c r="AC792" s="3"/>
      <c r="AD792" s="3"/>
    </row>
    <row r="793" spans="1:30" ht="16">
      <c r="A793" s="81"/>
      <c r="B793" s="232" t="s">
        <v>231</v>
      </c>
      <c r="C793" s="233" t="s">
        <v>160</v>
      </c>
      <c r="D793" s="234" t="s">
        <v>232</v>
      </c>
      <c r="E793" s="92" t="s">
        <v>124</v>
      </c>
      <c r="F793" s="192" t="str">
        <f t="shared" si="144"/>
        <v>NR</v>
      </c>
      <c r="G793" s="236"/>
      <c r="H793" s="234" t="s">
        <v>232</v>
      </c>
      <c r="I793" s="92" t="s">
        <v>124</v>
      </c>
      <c r="J793" s="192" t="str">
        <f t="shared" si="145"/>
        <v>NR</v>
      </c>
      <c r="K793" s="236"/>
      <c r="L793" s="234" t="s">
        <v>232</v>
      </c>
      <c r="M793" s="92" t="s">
        <v>124</v>
      </c>
      <c r="N793" s="192" t="str">
        <f t="shared" si="146"/>
        <v>NR</v>
      </c>
      <c r="O793" s="236"/>
      <c r="P793" s="234" t="s">
        <v>232</v>
      </c>
      <c r="Q793" s="92" t="s">
        <v>124</v>
      </c>
      <c r="R793" s="192" t="str">
        <f t="shared" si="147"/>
        <v>NR</v>
      </c>
      <c r="S793" s="235"/>
      <c r="T793" s="234" t="s">
        <v>232</v>
      </c>
      <c r="U793" s="92" t="s">
        <v>124</v>
      </c>
      <c r="V793" s="192" t="str">
        <f t="shared" si="148"/>
        <v>NR</v>
      </c>
      <c r="W793" s="235"/>
      <c r="X793" s="3"/>
      <c r="Y793" s="3"/>
      <c r="Z793" s="3"/>
      <c r="AA793" s="3"/>
      <c r="AB793" s="3"/>
      <c r="AC793" s="3"/>
      <c r="AD793" s="3"/>
    </row>
    <row r="794" spans="1:30" ht="16">
      <c r="A794" s="81"/>
      <c r="B794" s="95" t="s">
        <v>233</v>
      </c>
      <c r="C794" s="237" t="s">
        <v>160</v>
      </c>
      <c r="D794" s="229" t="s">
        <v>234</v>
      </c>
      <c r="E794" s="143" t="s">
        <v>124</v>
      </c>
      <c r="F794" s="192" t="str">
        <f t="shared" si="144"/>
        <v>NR</v>
      </c>
      <c r="G794" s="153"/>
      <c r="H794" s="351" t="s">
        <v>234</v>
      </c>
      <c r="I794" s="143" t="s">
        <v>124</v>
      </c>
      <c r="J794" s="192" t="str">
        <f t="shared" si="145"/>
        <v>NR</v>
      </c>
      <c r="K794" s="153"/>
      <c r="L794" s="351" t="s">
        <v>234</v>
      </c>
      <c r="M794" s="143" t="s">
        <v>124</v>
      </c>
      <c r="N794" s="192" t="str">
        <f t="shared" si="146"/>
        <v>NR</v>
      </c>
      <c r="O794" s="153"/>
      <c r="P794" s="351" t="s">
        <v>234</v>
      </c>
      <c r="Q794" s="143" t="s">
        <v>124</v>
      </c>
      <c r="R794" s="192" t="str">
        <f t="shared" si="147"/>
        <v>NR</v>
      </c>
      <c r="S794" s="100"/>
      <c r="T794" s="351" t="s">
        <v>234</v>
      </c>
      <c r="U794" s="143" t="s">
        <v>124</v>
      </c>
      <c r="V794" s="192" t="str">
        <f t="shared" si="148"/>
        <v>NR</v>
      </c>
      <c r="W794" s="100"/>
      <c r="X794" s="3"/>
      <c r="Y794" s="3"/>
      <c r="Z794" s="3"/>
      <c r="AA794" s="3"/>
      <c r="AB794" s="3"/>
      <c r="AC794" s="3"/>
      <c r="AD794" s="3"/>
    </row>
    <row r="795" spans="1:30" ht="16">
      <c r="A795" s="81"/>
      <c r="B795" s="89" t="s">
        <v>235</v>
      </c>
      <c r="C795" s="238" t="s">
        <v>160</v>
      </c>
      <c r="D795" s="234" t="s">
        <v>236</v>
      </c>
      <c r="E795" s="92" t="s">
        <v>124</v>
      </c>
      <c r="F795" s="192" t="str">
        <f t="shared" si="144"/>
        <v>NR</v>
      </c>
      <c r="G795" s="154"/>
      <c r="H795" s="234" t="s">
        <v>236</v>
      </c>
      <c r="I795" s="92" t="s">
        <v>124</v>
      </c>
      <c r="J795" s="192" t="str">
        <f t="shared" si="145"/>
        <v>NR</v>
      </c>
      <c r="K795" s="154"/>
      <c r="L795" s="234" t="s">
        <v>236</v>
      </c>
      <c r="M795" s="92" t="s">
        <v>124</v>
      </c>
      <c r="N795" s="192" t="str">
        <f t="shared" si="146"/>
        <v>NR</v>
      </c>
      <c r="O795" s="154"/>
      <c r="P795" s="234" t="s">
        <v>236</v>
      </c>
      <c r="Q795" s="92" t="s">
        <v>124</v>
      </c>
      <c r="R795" s="192" t="str">
        <f t="shared" si="147"/>
        <v>NR</v>
      </c>
      <c r="S795" s="105"/>
      <c r="T795" s="234" t="s">
        <v>236</v>
      </c>
      <c r="U795" s="92" t="s">
        <v>124</v>
      </c>
      <c r="V795" s="192" t="str">
        <f t="shared" si="148"/>
        <v>NR</v>
      </c>
      <c r="W795" s="105"/>
      <c r="X795" s="3"/>
      <c r="Y795" s="3"/>
      <c r="Z795" s="3"/>
      <c r="AA795" s="3"/>
      <c r="AB795" s="3"/>
      <c r="AC795" s="3"/>
      <c r="AD795" s="3"/>
    </row>
    <row r="796" spans="1:30" ht="16">
      <c r="A796" s="81"/>
      <c r="B796" s="95" t="s">
        <v>237</v>
      </c>
      <c r="C796" s="106" t="str">
        <f>C254</f>
        <v>Aucun</v>
      </c>
      <c r="D796" s="357" t="s">
        <v>149</v>
      </c>
      <c r="E796" s="358" t="s">
        <v>150</v>
      </c>
      <c r="F796" s="86" t="str">
        <f t="shared" ref="F796:F798" si="149">IF(D796="Non Concerné","NC",IF(D796="Non supporté","NS",IF(E796="Non testé","NR",IF(E796="Intégration","OK",IF(E796="Echec","KO","-")))))</f>
        <v>NC</v>
      </c>
      <c r="G796" s="154"/>
      <c r="H796" s="357" t="s">
        <v>149</v>
      </c>
      <c r="I796" s="358" t="s">
        <v>150</v>
      </c>
      <c r="J796" s="86" t="str">
        <f t="shared" ref="J796:J798" si="150">IF(H796="Non Concerné","NC",IF(H796="Non supporté","NS",IF(I796="Non testé","NR",IF(I796="Intégration","OK",IF(I796="Echec","KO","-")))))</f>
        <v>NC</v>
      </c>
      <c r="K796" s="154"/>
      <c r="L796" s="357" t="s">
        <v>149</v>
      </c>
      <c r="M796" s="358" t="s">
        <v>150</v>
      </c>
      <c r="N796" s="86" t="str">
        <f t="shared" ref="N796:N798" si="151">IF(L796="Non Concerné","NC",IF(L796="Non supporté","NS",IF(M796="Non testé","NR",IF(M796="Intégration","OK",IF(M796="Echec","KO","-")))))</f>
        <v>NC</v>
      </c>
      <c r="O796" s="154"/>
      <c r="P796" s="357" t="s">
        <v>149</v>
      </c>
      <c r="Q796" s="358" t="s">
        <v>150</v>
      </c>
      <c r="R796" s="86" t="str">
        <f t="shared" ref="R796:R798" si="152">IF(P796="Non Concerné","NC",IF(P796="Non supporté","NS",IF(Q796="Non testé","NR",IF(Q796="Intégration","OK",IF(Q796="Echec","KO","-")))))</f>
        <v>NC</v>
      </c>
      <c r="S796" s="96"/>
      <c r="T796" s="357" t="s">
        <v>149</v>
      </c>
      <c r="U796" s="358" t="s">
        <v>150</v>
      </c>
      <c r="V796" s="86" t="str">
        <f t="shared" ref="V796:V798" si="153">IF(T796="Non Concerné","NC",IF(T796="Non supporté","NS",IF(U796="Non testé","NR",IF(U796="Intégration","OK",IF(U796="Echec","KO","-")))))</f>
        <v>NC</v>
      </c>
      <c r="W796" s="96"/>
      <c r="X796" s="3"/>
      <c r="Y796" s="3"/>
      <c r="Z796" s="3"/>
      <c r="AA796" s="3"/>
      <c r="AB796" s="3"/>
      <c r="AC796" s="3"/>
      <c r="AD796" s="3"/>
    </row>
    <row r="797" spans="1:30" ht="16">
      <c r="A797" s="81"/>
      <c r="B797" s="89" t="s">
        <v>238</v>
      </c>
      <c r="C797" s="238" t="s">
        <v>148</v>
      </c>
      <c r="D797" s="102" t="s">
        <v>149</v>
      </c>
      <c r="E797" s="103" t="s">
        <v>150</v>
      </c>
      <c r="F797" s="86" t="str">
        <f t="shared" si="149"/>
        <v>NC</v>
      </c>
      <c r="G797" s="154"/>
      <c r="H797" s="102" t="s">
        <v>149</v>
      </c>
      <c r="I797" s="103" t="s">
        <v>150</v>
      </c>
      <c r="J797" s="86" t="str">
        <f t="shared" si="150"/>
        <v>NC</v>
      </c>
      <c r="K797" s="154"/>
      <c r="L797" s="102" t="s">
        <v>149</v>
      </c>
      <c r="M797" s="103" t="s">
        <v>150</v>
      </c>
      <c r="N797" s="86" t="str">
        <f t="shared" si="151"/>
        <v>NC</v>
      </c>
      <c r="O797" s="154"/>
      <c r="P797" s="102" t="s">
        <v>149</v>
      </c>
      <c r="Q797" s="103" t="s">
        <v>150</v>
      </c>
      <c r="R797" s="86" t="str">
        <f t="shared" si="152"/>
        <v>NC</v>
      </c>
      <c r="S797" s="105"/>
      <c r="T797" s="102" t="s">
        <v>149</v>
      </c>
      <c r="U797" s="103" t="s">
        <v>150</v>
      </c>
      <c r="V797" s="86" t="str">
        <f t="shared" si="153"/>
        <v>NC</v>
      </c>
      <c r="W797" s="105"/>
      <c r="X797" s="3"/>
      <c r="Y797" s="3"/>
      <c r="Z797" s="3"/>
      <c r="AA797" s="3"/>
      <c r="AB797" s="3"/>
      <c r="AC797" s="3"/>
      <c r="AD797" s="3"/>
    </row>
    <row r="798" spans="1:30" ht="16">
      <c r="A798" s="81"/>
      <c r="B798" s="227" t="s">
        <v>239</v>
      </c>
      <c r="C798" s="354" t="str">
        <f t="shared" ref="C798:C799" si="154">C257</f>
        <v>Validée</v>
      </c>
      <c r="D798" s="239" t="s">
        <v>232</v>
      </c>
      <c r="E798" s="143" t="s">
        <v>124</v>
      </c>
      <c r="F798" s="86" t="str">
        <f t="shared" si="149"/>
        <v>NR</v>
      </c>
      <c r="G798" s="154"/>
      <c r="H798" s="239" t="s">
        <v>232</v>
      </c>
      <c r="I798" s="143" t="s">
        <v>124</v>
      </c>
      <c r="J798" s="86" t="str">
        <f t="shared" si="150"/>
        <v>NR</v>
      </c>
      <c r="K798" s="154"/>
      <c r="L798" s="239" t="s">
        <v>232</v>
      </c>
      <c r="M798" s="143" t="s">
        <v>124</v>
      </c>
      <c r="N798" s="86" t="str">
        <f t="shared" si="151"/>
        <v>NR</v>
      </c>
      <c r="O798" s="154"/>
      <c r="P798" s="239" t="s">
        <v>232</v>
      </c>
      <c r="Q798" s="143" t="s">
        <v>124</v>
      </c>
      <c r="R798" s="86" t="str">
        <f t="shared" si="152"/>
        <v>NR</v>
      </c>
      <c r="S798" s="96"/>
      <c r="T798" s="239" t="s">
        <v>232</v>
      </c>
      <c r="U798" s="143" t="s">
        <v>124</v>
      </c>
      <c r="V798" s="86" t="str">
        <f t="shared" si="153"/>
        <v>NR</v>
      </c>
      <c r="W798" s="96"/>
      <c r="X798" s="3"/>
      <c r="Y798" s="3"/>
      <c r="Z798" s="3"/>
      <c r="AA798" s="3"/>
      <c r="AB798" s="3"/>
      <c r="AC798" s="3"/>
      <c r="AD798" s="3"/>
    </row>
    <row r="799" spans="1:30" ht="16">
      <c r="A799" s="81"/>
      <c r="B799" s="355" t="s">
        <v>240</v>
      </c>
      <c r="C799" s="356" t="str">
        <f t="shared" si="154"/>
        <v>Homonyme</v>
      </c>
      <c r="D799" s="234" t="s">
        <v>232</v>
      </c>
      <c r="E799" s="92" t="s">
        <v>124</v>
      </c>
      <c r="F799" s="359" t="str">
        <f>IF(D799="Non supporté","NS",IF(E799="Non testé","NR",IF(E799="Intégration","OK",IF(E799="Echec","KO","-"))))</f>
        <v>NR</v>
      </c>
      <c r="G799" s="154"/>
      <c r="H799" s="234" t="s">
        <v>232</v>
      </c>
      <c r="I799" s="92" t="s">
        <v>124</v>
      </c>
      <c r="J799" s="359" t="str">
        <f>IF(H799="Non supporté","NS",IF(I799="Non testé","NR",IF(I799="Intégration","OK",IF(I799="Echec","KO","-"))))</f>
        <v>NR</v>
      </c>
      <c r="K799" s="154"/>
      <c r="L799" s="234" t="s">
        <v>232</v>
      </c>
      <c r="M799" s="92" t="s">
        <v>124</v>
      </c>
      <c r="N799" s="359" t="str">
        <f>IF(L799="Non supporté","NS",IF(M799="Non testé","NR",IF(M799="Intégration","OK",IF(M799="Echec","KO","-"))))</f>
        <v>NR</v>
      </c>
      <c r="O799" s="154"/>
      <c r="P799" s="234" t="s">
        <v>232</v>
      </c>
      <c r="Q799" s="92" t="s">
        <v>124</v>
      </c>
      <c r="R799" s="359" t="str">
        <f>IF(P799="Non supporté","NS",IF(Q799="Non testé","NR",IF(Q799="Intégration","OK",IF(Q799="Echec","KO","-"))))</f>
        <v>NR</v>
      </c>
      <c r="S799" s="105"/>
      <c r="T799" s="234" t="s">
        <v>232</v>
      </c>
      <c r="U799" s="92" t="s">
        <v>124</v>
      </c>
      <c r="V799" s="359" t="str">
        <f>IF(T799="Non supporté","NS",IF(U799="Non testé","NR",IF(U799="Intégration","OK",IF(U799="Echec","KO","-"))))</f>
        <v>NR</v>
      </c>
      <c r="W799" s="105"/>
      <c r="X799" s="3"/>
      <c r="Y799" s="3"/>
      <c r="Z799" s="3"/>
      <c r="AA799" s="3"/>
      <c r="AB799" s="3"/>
      <c r="AC799" s="3"/>
      <c r="AD799" s="3"/>
    </row>
    <row r="800" spans="1:30" ht="27.75" customHeight="1">
      <c r="A800" s="115"/>
      <c r="B800" s="546" t="s">
        <v>366</v>
      </c>
      <c r="C800" s="533"/>
      <c r="D800" s="534" t="s">
        <v>160</v>
      </c>
      <c r="E800" s="536"/>
      <c r="F800" s="536"/>
      <c r="G800" s="551"/>
      <c r="H800" s="534" t="s">
        <v>160</v>
      </c>
      <c r="I800" s="535"/>
      <c r="J800" s="536"/>
      <c r="K800" s="551"/>
      <c r="L800" s="534" t="s">
        <v>160</v>
      </c>
      <c r="M800" s="535"/>
      <c r="N800" s="536"/>
      <c r="O800" s="551"/>
      <c r="P800" s="534" t="s">
        <v>160</v>
      </c>
      <c r="Q800" s="535"/>
      <c r="R800" s="536"/>
      <c r="S800" s="537"/>
      <c r="T800" s="534" t="s">
        <v>160</v>
      </c>
      <c r="U800" s="535"/>
      <c r="V800" s="535"/>
      <c r="W800" s="538"/>
      <c r="X800" s="10"/>
      <c r="Y800" s="10"/>
      <c r="Z800" s="10"/>
      <c r="AA800" s="10"/>
      <c r="AB800" s="10"/>
      <c r="AC800" s="10"/>
      <c r="AD800" s="10"/>
    </row>
    <row r="801" spans="1:30" ht="15" customHeight="1">
      <c r="A801" s="7"/>
      <c r="B801" s="360"/>
      <c r="C801" s="360"/>
      <c r="D801" s="361"/>
      <c r="E801" s="361"/>
      <c r="F801" s="361"/>
      <c r="G801" s="361"/>
      <c r="H801" s="361"/>
      <c r="I801" s="361"/>
      <c r="J801" s="361"/>
      <c r="K801" s="361"/>
      <c r="L801" s="361"/>
      <c r="M801" s="361"/>
      <c r="N801" s="361"/>
      <c r="O801" s="361"/>
      <c r="P801" s="361"/>
      <c r="Q801" s="361"/>
      <c r="R801" s="361"/>
      <c r="S801" s="361"/>
      <c r="T801" s="361"/>
      <c r="U801" s="361"/>
      <c r="V801" s="361"/>
      <c r="W801" s="361"/>
      <c r="X801" s="7"/>
      <c r="Y801" s="7"/>
      <c r="Z801" s="7"/>
      <c r="AA801" s="7"/>
      <c r="AB801" s="7"/>
      <c r="AC801" s="7"/>
      <c r="AD801" s="7"/>
    </row>
    <row r="802" spans="1:30" ht="27.75" customHeight="1">
      <c r="A802" s="217"/>
      <c r="B802" s="577" t="s">
        <v>248</v>
      </c>
      <c r="C802" s="578"/>
      <c r="D802" s="484"/>
      <c r="E802" s="484"/>
      <c r="F802" s="484"/>
      <c r="G802" s="484"/>
      <c r="H802" s="579" t="s">
        <v>249</v>
      </c>
      <c r="I802" s="633"/>
      <c r="J802" s="580"/>
      <c r="K802" s="580"/>
      <c r="L802" s="633"/>
      <c r="M802" s="633"/>
      <c r="N802" s="580"/>
      <c r="O802" s="580"/>
      <c r="P802" s="633"/>
      <c r="Q802" s="633"/>
      <c r="R802" s="580"/>
      <c r="S802" s="633"/>
      <c r="T802" s="633"/>
      <c r="U802" s="633"/>
      <c r="V802" s="633"/>
      <c r="W802" s="634"/>
      <c r="X802" s="3"/>
      <c r="Y802" s="3"/>
      <c r="Z802" s="3"/>
      <c r="AA802" s="3"/>
      <c r="AB802" s="3"/>
      <c r="AC802" s="3"/>
      <c r="AD802" s="3"/>
    </row>
    <row r="803" spans="1:30" ht="27.75" customHeight="1">
      <c r="A803" s="81"/>
      <c r="B803" s="582" t="s">
        <v>250</v>
      </c>
      <c r="C803" s="583"/>
      <c r="D803" s="65" t="str">
        <f>'Rapide - Récapitulatif'!$H$9&amp;""&amp;"  :"</f>
        <v>Logiciel A  :</v>
      </c>
      <c r="E803" s="555" t="str">
        <f>'Rapide - Récapitulatif'!$I$9</f>
        <v>Terminal Urgences</v>
      </c>
      <c r="F803" s="526"/>
      <c r="G803" s="527"/>
      <c r="H803" s="117" t="str">
        <f>'Rapide - Récapitulatif'!$H$10&amp;""&amp;"  :"</f>
        <v>Logiciel B  :</v>
      </c>
      <c r="I803" s="523" t="str">
        <f>'Rapide - Récapitulatif'!$I$10</f>
        <v>Logiciel facturation</v>
      </c>
      <c r="J803" s="521"/>
      <c r="K803" s="522"/>
      <c r="L803" s="118" t="str">
        <f>'Rapide - Récapitulatif'!$H$11&amp;""&amp;"  :"</f>
        <v>Logiciel C  :</v>
      </c>
      <c r="M803" s="524" t="str">
        <f>'Rapide - Récapitulatif'!$I$11</f>
        <v>Logiciel PMSI</v>
      </c>
      <c r="N803" s="521"/>
      <c r="O803" s="522"/>
      <c r="P803" s="68" t="str">
        <f>'Complet - Récapitulatif'!$H$12&amp;""&amp;"  :"</f>
        <v>Logiciel D  :</v>
      </c>
      <c r="Q803" s="525" t="str">
        <f>'Complet - Récapitulatif'!$I$12</f>
        <v>Logiciel Laboratoire</v>
      </c>
      <c r="R803" s="526"/>
      <c r="S803" s="635"/>
      <c r="T803" s="120" t="str">
        <f>'Rapide - Récapitulatif'!$H$13&amp;""&amp;"  :"</f>
        <v>Logiciel E  :</v>
      </c>
      <c r="U803" s="528" t="str">
        <f>'Complet - Récapitulatif'!$I$13</f>
        <v>Logiciel Imagerie</v>
      </c>
      <c r="V803" s="636"/>
      <c r="W803" s="637"/>
      <c r="X803" s="10"/>
      <c r="Y803" s="10"/>
      <c r="Z803" s="10"/>
      <c r="AA803" s="10"/>
      <c r="AB803" s="10"/>
      <c r="AC803" s="10"/>
      <c r="AD803" s="10"/>
    </row>
    <row r="804" spans="1:30" ht="27.75" customHeight="1">
      <c r="A804" s="81"/>
      <c r="B804" s="70" t="s">
        <v>115</v>
      </c>
      <c r="C804" s="71" t="s">
        <v>116</v>
      </c>
      <c r="D804" s="72" t="s">
        <v>117</v>
      </c>
      <c r="E804" s="72" t="s">
        <v>118</v>
      </c>
      <c r="F804" s="73" t="s">
        <v>119</v>
      </c>
      <c r="G804" s="72" t="s">
        <v>120</v>
      </c>
      <c r="H804" s="74" t="s">
        <v>117</v>
      </c>
      <c r="I804" s="74" t="s">
        <v>118</v>
      </c>
      <c r="J804" s="74" t="s">
        <v>119</v>
      </c>
      <c r="K804" s="74" t="s">
        <v>120</v>
      </c>
      <c r="L804" s="75" t="s">
        <v>117</v>
      </c>
      <c r="M804" s="75" t="s">
        <v>118</v>
      </c>
      <c r="N804" s="75" t="s">
        <v>119</v>
      </c>
      <c r="O804" s="75" t="s">
        <v>120</v>
      </c>
      <c r="P804" s="76" t="s">
        <v>117</v>
      </c>
      <c r="Q804" s="77" t="s">
        <v>118</v>
      </c>
      <c r="R804" s="78" t="s">
        <v>119</v>
      </c>
      <c r="S804" s="78" t="s">
        <v>120</v>
      </c>
      <c r="T804" s="79" t="s">
        <v>117</v>
      </c>
      <c r="U804" s="79" t="s">
        <v>118</v>
      </c>
      <c r="V804" s="79" t="s">
        <v>119</v>
      </c>
      <c r="W804" s="80" t="s">
        <v>120</v>
      </c>
      <c r="X804" s="10"/>
      <c r="Y804" s="10"/>
      <c r="Z804" s="10"/>
      <c r="AA804" s="10"/>
      <c r="AB804" s="10"/>
      <c r="AC804" s="10"/>
      <c r="AD804" s="10"/>
    </row>
    <row r="805" spans="1:30" ht="16">
      <c r="A805" s="240"/>
      <c r="B805" s="241" t="s">
        <v>251</v>
      </c>
      <c r="C805" s="242" t="s">
        <v>252</v>
      </c>
      <c r="D805" s="243" t="s">
        <v>253</v>
      </c>
      <c r="E805" s="149" t="s">
        <v>124</v>
      </c>
      <c r="F805" s="244" t="str">
        <f>IF(D805="Non supporté","NS",IF(E805="Non testé","NR",IF(E805="Intégration","OK",IF(E805="Echec","KO","-"))))</f>
        <v>NR</v>
      </c>
      <c r="G805" s="245"/>
      <c r="H805" s="362" t="s">
        <v>253</v>
      </c>
      <c r="I805" s="149" t="s">
        <v>124</v>
      </c>
      <c r="J805" s="244" t="str">
        <f>IF(H805="Non supporté","NS",IF(I805="Non testé","NR",IF(I805="Intégration","OK",IF(I805="Echec","KO","-"))))</f>
        <v>NR</v>
      </c>
      <c r="K805" s="245"/>
      <c r="L805" s="362" t="s">
        <v>253</v>
      </c>
      <c r="M805" s="149" t="s">
        <v>124</v>
      </c>
      <c r="N805" s="244" t="str">
        <f>IF(L805="Non supporté","NS",IF(M805="Non testé","NR",IF(M805="Intégration","OK",IF(M805="Echec","KO","-"))))</f>
        <v>NR</v>
      </c>
      <c r="O805" s="245"/>
      <c r="P805" s="362" t="s">
        <v>253</v>
      </c>
      <c r="Q805" s="149" t="s">
        <v>124</v>
      </c>
      <c r="R805" s="244" t="str">
        <f>IF(P805="Non supporté","NS",IF(Q805="Non testé","NR",IF(Q805="Intégration","OK",IF(Q805="Echec","KO","-"))))</f>
        <v>NR</v>
      </c>
      <c r="S805" s="363"/>
      <c r="T805" s="362" t="s">
        <v>253</v>
      </c>
      <c r="U805" s="149" t="s">
        <v>124</v>
      </c>
      <c r="V805" s="244" t="str">
        <f>IF(T805="Non supporté","NS",IF(U805="Non testé","NR",IF(U805="Intégration","OK",IF(U805="Echec","KO","-"))))</f>
        <v>NR</v>
      </c>
      <c r="W805" s="363"/>
      <c r="X805" s="3"/>
      <c r="Y805" s="3"/>
      <c r="Z805" s="3"/>
      <c r="AA805" s="3"/>
      <c r="AB805" s="3"/>
      <c r="AC805" s="3"/>
      <c r="AD805" s="3"/>
    </row>
    <row r="806" spans="1:30" ht="15" customHeight="1">
      <c r="A806" s="208"/>
      <c r="B806" s="364"/>
      <c r="C806" s="365"/>
      <c r="D806" s="364"/>
      <c r="E806" s="366"/>
      <c r="F806" s="367"/>
      <c r="G806" s="365"/>
      <c r="H806" s="364"/>
      <c r="I806" s="366"/>
      <c r="J806" s="367"/>
      <c r="K806" s="365"/>
      <c r="L806" s="364"/>
      <c r="M806" s="366"/>
      <c r="N806" s="367"/>
      <c r="O806" s="365"/>
      <c r="P806" s="364"/>
      <c r="Q806" s="366"/>
      <c r="R806" s="367"/>
      <c r="S806" s="365"/>
      <c r="T806" s="364"/>
      <c r="U806" s="366"/>
      <c r="V806" s="367"/>
      <c r="W806" s="365"/>
      <c r="X806" s="208"/>
      <c r="Y806" s="208"/>
      <c r="Z806" s="208"/>
      <c r="AA806" s="208"/>
      <c r="AB806" s="208"/>
      <c r="AC806" s="208"/>
      <c r="AD806" s="208"/>
    </row>
    <row r="807" spans="1:30" ht="15" customHeight="1">
      <c r="A807" s="208"/>
      <c r="B807" s="364"/>
      <c r="C807" s="365"/>
      <c r="D807" s="364"/>
      <c r="E807" s="366"/>
      <c r="F807" s="367"/>
      <c r="G807" s="365"/>
      <c r="H807" s="364"/>
      <c r="I807" s="366"/>
      <c r="J807" s="367"/>
      <c r="K807" s="365"/>
      <c r="L807" s="364"/>
      <c r="M807" s="366"/>
      <c r="N807" s="367"/>
      <c r="O807" s="365"/>
      <c r="P807" s="364"/>
      <c r="Q807" s="366"/>
      <c r="R807" s="367"/>
      <c r="S807" s="365"/>
      <c r="T807" s="364"/>
      <c r="U807" s="366"/>
      <c r="V807" s="367"/>
      <c r="W807" s="365"/>
      <c r="X807" s="208"/>
      <c r="Y807" s="208"/>
      <c r="Z807" s="208"/>
      <c r="AA807" s="208"/>
      <c r="AB807" s="208"/>
      <c r="AC807" s="208"/>
      <c r="AD807" s="208"/>
    </row>
    <row r="808" spans="1:30" ht="15" customHeight="1">
      <c r="A808" s="208"/>
      <c r="B808" s="364"/>
      <c r="C808" s="365"/>
      <c r="D808" s="364"/>
      <c r="E808" s="366"/>
      <c r="F808" s="367"/>
      <c r="G808" s="365"/>
      <c r="H808" s="364"/>
      <c r="I808" s="366"/>
      <c r="J808" s="367"/>
      <c r="K808" s="365"/>
      <c r="L808" s="364"/>
      <c r="M808" s="366"/>
      <c r="N808" s="367"/>
      <c r="O808" s="365"/>
      <c r="P808" s="364"/>
      <c r="Q808" s="366"/>
      <c r="R808" s="367"/>
      <c r="S808" s="365"/>
      <c r="T808" s="364"/>
      <c r="U808" s="366"/>
      <c r="V808" s="367"/>
      <c r="W808" s="365"/>
      <c r="X808" s="208"/>
      <c r="Y808" s="208"/>
      <c r="Z808" s="208"/>
      <c r="AA808" s="208"/>
      <c r="AB808" s="208"/>
      <c r="AC808" s="208"/>
      <c r="AD808" s="208"/>
    </row>
  </sheetData>
  <mergeCells count="463">
    <mergeCell ref="D67:G67"/>
    <mergeCell ref="H67:K67"/>
    <mergeCell ref="B69:F69"/>
    <mergeCell ref="G69:W69"/>
    <mergeCell ref="B70:C70"/>
    <mergeCell ref="E70:G70"/>
    <mergeCell ref="I70:K70"/>
    <mergeCell ref="U70:W70"/>
    <mergeCell ref="M70:O70"/>
    <mergeCell ref="Q70:S70"/>
    <mergeCell ref="L67:O67"/>
    <mergeCell ref="P67:S67"/>
    <mergeCell ref="D99:G99"/>
    <mergeCell ref="H99:K99"/>
    <mergeCell ref="L99:O99"/>
    <mergeCell ref="P99:S99"/>
    <mergeCell ref="T99:W99"/>
    <mergeCell ref="B99:C99"/>
    <mergeCell ref="B100:C100"/>
    <mergeCell ref="D100:G100"/>
    <mergeCell ref="H100:K100"/>
    <mergeCell ref="L100:O100"/>
    <mergeCell ref="P100:S100"/>
    <mergeCell ref="T100:W100"/>
    <mergeCell ref="B102:F102"/>
    <mergeCell ref="G102:W102"/>
    <mergeCell ref="E103:G103"/>
    <mergeCell ref="I103:K103"/>
    <mergeCell ref="M103:O103"/>
    <mergeCell ref="Q103:S103"/>
    <mergeCell ref="U103:W103"/>
    <mergeCell ref="B103:C103"/>
    <mergeCell ref="B132:C132"/>
    <mergeCell ref="D132:G132"/>
    <mergeCell ref="H132:K132"/>
    <mergeCell ref="L132:O132"/>
    <mergeCell ref="P132:S132"/>
    <mergeCell ref="T132:W132"/>
    <mergeCell ref="B134:F134"/>
    <mergeCell ref="G134:W134"/>
    <mergeCell ref="E135:G135"/>
    <mergeCell ref="I135:K135"/>
    <mergeCell ref="M135:O135"/>
    <mergeCell ref="Q135:S135"/>
    <mergeCell ref="U135:W135"/>
    <mergeCell ref="B135:C135"/>
    <mergeCell ref="B164:C164"/>
    <mergeCell ref="D164:G164"/>
    <mergeCell ref="H164:K164"/>
    <mergeCell ref="L164:O164"/>
    <mergeCell ref="P164:S164"/>
    <mergeCell ref="T164:W164"/>
    <mergeCell ref="B166:F166"/>
    <mergeCell ref="G166:W166"/>
    <mergeCell ref="E167:G167"/>
    <mergeCell ref="I167:K167"/>
    <mergeCell ref="M167:O167"/>
    <mergeCell ref="Q167:S167"/>
    <mergeCell ref="U167:W167"/>
    <mergeCell ref="B167:C167"/>
    <mergeCell ref="B196:C196"/>
    <mergeCell ref="D196:G196"/>
    <mergeCell ref="H196:K196"/>
    <mergeCell ref="L196:O196"/>
    <mergeCell ref="P196:S196"/>
    <mergeCell ref="T196:W196"/>
    <mergeCell ref="B198:F198"/>
    <mergeCell ref="G198:W198"/>
    <mergeCell ref="E199:G199"/>
    <mergeCell ref="I199:K199"/>
    <mergeCell ref="M199:O199"/>
    <mergeCell ref="Q199:S199"/>
    <mergeCell ref="U199:W199"/>
    <mergeCell ref="B199:C199"/>
    <mergeCell ref="B228:C228"/>
    <mergeCell ref="D228:G228"/>
    <mergeCell ref="H228:K228"/>
    <mergeCell ref="L228:O228"/>
    <mergeCell ref="P228:S228"/>
    <mergeCell ref="T228:W228"/>
    <mergeCell ref="B230:F230"/>
    <mergeCell ref="G230:W230"/>
    <mergeCell ref="E231:G231"/>
    <mergeCell ref="I231:K231"/>
    <mergeCell ref="M231:O231"/>
    <mergeCell ref="Q231:S231"/>
    <mergeCell ref="U231:W231"/>
    <mergeCell ref="B231:C231"/>
    <mergeCell ref="B260:C260"/>
    <mergeCell ref="D260:G260"/>
    <mergeCell ref="H260:K260"/>
    <mergeCell ref="L260:O260"/>
    <mergeCell ref="P260:S260"/>
    <mergeCell ref="T260:W260"/>
    <mergeCell ref="B262:F262"/>
    <mergeCell ref="G262:W262"/>
    <mergeCell ref="E263:G263"/>
    <mergeCell ref="I263:K263"/>
    <mergeCell ref="M263:O263"/>
    <mergeCell ref="Q263:S263"/>
    <mergeCell ref="U263:W263"/>
    <mergeCell ref="B263:C263"/>
    <mergeCell ref="B292:C292"/>
    <mergeCell ref="D292:G292"/>
    <mergeCell ref="H292:K292"/>
    <mergeCell ref="L292:O292"/>
    <mergeCell ref="P292:S292"/>
    <mergeCell ref="T292:W292"/>
    <mergeCell ref="B294:F294"/>
    <mergeCell ref="G294:W294"/>
    <mergeCell ref="E295:G295"/>
    <mergeCell ref="I295:K295"/>
    <mergeCell ref="M295:O295"/>
    <mergeCell ref="Q295:S295"/>
    <mergeCell ref="U295:W295"/>
    <mergeCell ref="B295:C295"/>
    <mergeCell ref="B324:C324"/>
    <mergeCell ref="D324:G324"/>
    <mergeCell ref="H324:K324"/>
    <mergeCell ref="L324:O324"/>
    <mergeCell ref="P324:S324"/>
    <mergeCell ref="T324:W324"/>
    <mergeCell ref="B326:F326"/>
    <mergeCell ref="G326:W326"/>
    <mergeCell ref="E327:G327"/>
    <mergeCell ref="I327:K327"/>
    <mergeCell ref="M327:O327"/>
    <mergeCell ref="Q327:S327"/>
    <mergeCell ref="U327:W327"/>
    <mergeCell ref="B327:C327"/>
    <mergeCell ref="B356:C356"/>
    <mergeCell ref="D356:G356"/>
    <mergeCell ref="H356:K356"/>
    <mergeCell ref="L356:O356"/>
    <mergeCell ref="P356:S356"/>
    <mergeCell ref="T356:W356"/>
    <mergeCell ref="B358:F358"/>
    <mergeCell ref="G358:W358"/>
    <mergeCell ref="E359:G359"/>
    <mergeCell ref="I359:K359"/>
    <mergeCell ref="M359:O359"/>
    <mergeCell ref="Q359:S359"/>
    <mergeCell ref="U359:W359"/>
    <mergeCell ref="B359:C359"/>
    <mergeCell ref="B388:C388"/>
    <mergeCell ref="D388:G388"/>
    <mergeCell ref="H388:K388"/>
    <mergeCell ref="L388:O388"/>
    <mergeCell ref="P388:S388"/>
    <mergeCell ref="T388:W388"/>
    <mergeCell ref="B390:F390"/>
    <mergeCell ref="G390:W390"/>
    <mergeCell ref="E391:G391"/>
    <mergeCell ref="I391:K391"/>
    <mergeCell ref="M391:O391"/>
    <mergeCell ref="Q391:S391"/>
    <mergeCell ref="U391:W391"/>
    <mergeCell ref="B391:C391"/>
    <mergeCell ref="B420:C420"/>
    <mergeCell ref="D420:G420"/>
    <mergeCell ref="H420:K420"/>
    <mergeCell ref="L420:O420"/>
    <mergeCell ref="P420:S420"/>
    <mergeCell ref="T420:W420"/>
    <mergeCell ref="B422:G422"/>
    <mergeCell ref="H422:W422"/>
    <mergeCell ref="E423:G423"/>
    <mergeCell ref="I423:K423"/>
    <mergeCell ref="M423:O423"/>
    <mergeCell ref="Q423:S423"/>
    <mergeCell ref="U423:W423"/>
    <mergeCell ref="B423:C423"/>
    <mergeCell ref="B452:C452"/>
    <mergeCell ref="D452:G452"/>
    <mergeCell ref="H452:K452"/>
    <mergeCell ref="L452:O452"/>
    <mergeCell ref="P452:S452"/>
    <mergeCell ref="T452:W452"/>
    <mergeCell ref="B454:F454"/>
    <mergeCell ref="G454:W454"/>
    <mergeCell ref="E455:G455"/>
    <mergeCell ref="I455:K455"/>
    <mergeCell ref="M455:O455"/>
    <mergeCell ref="Q455:S455"/>
    <mergeCell ref="U455:W455"/>
    <mergeCell ref="B455:C455"/>
    <mergeCell ref="B484:C484"/>
    <mergeCell ref="D484:G484"/>
    <mergeCell ref="H484:K484"/>
    <mergeCell ref="L484:O484"/>
    <mergeCell ref="P484:S484"/>
    <mergeCell ref="T484:W484"/>
    <mergeCell ref="B486:F486"/>
    <mergeCell ref="G486:W486"/>
    <mergeCell ref="E487:G487"/>
    <mergeCell ref="I487:K487"/>
    <mergeCell ref="M487:O487"/>
    <mergeCell ref="Q487:S487"/>
    <mergeCell ref="U487:W487"/>
    <mergeCell ref="B615:C615"/>
    <mergeCell ref="B644:C644"/>
    <mergeCell ref="D644:G644"/>
    <mergeCell ref="H644:K644"/>
    <mergeCell ref="L644:O644"/>
    <mergeCell ref="P644:S644"/>
    <mergeCell ref="T644:W644"/>
    <mergeCell ref="P580:S580"/>
    <mergeCell ref="T580:W580"/>
    <mergeCell ref="B582:F582"/>
    <mergeCell ref="G582:W582"/>
    <mergeCell ref="E583:G583"/>
    <mergeCell ref="I583:K583"/>
    <mergeCell ref="M583:O583"/>
    <mergeCell ref="Q583:S583"/>
    <mergeCell ref="U583:W583"/>
    <mergeCell ref="B583:C583"/>
    <mergeCell ref="B646:G646"/>
    <mergeCell ref="H646:W646"/>
    <mergeCell ref="E647:G647"/>
    <mergeCell ref="I647:K647"/>
    <mergeCell ref="M647:O647"/>
    <mergeCell ref="Q647:S647"/>
    <mergeCell ref="U647:W647"/>
    <mergeCell ref="B708:G708"/>
    <mergeCell ref="H708:W708"/>
    <mergeCell ref="B647:C647"/>
    <mergeCell ref="B670:C670"/>
    <mergeCell ref="D670:G670"/>
    <mergeCell ref="H670:K670"/>
    <mergeCell ref="L670:O670"/>
    <mergeCell ref="P670:S670"/>
    <mergeCell ref="T670:W670"/>
    <mergeCell ref="B672:G672"/>
    <mergeCell ref="H672:W672"/>
    <mergeCell ref="E673:G673"/>
    <mergeCell ref="I673:K673"/>
    <mergeCell ref="M673:O673"/>
    <mergeCell ref="Q673:S673"/>
    <mergeCell ref="U673:W673"/>
    <mergeCell ref="B673:C673"/>
    <mergeCell ref="B709:C709"/>
    <mergeCell ref="I709:K709"/>
    <mergeCell ref="M709:O709"/>
    <mergeCell ref="Q709:S709"/>
    <mergeCell ref="U709:W709"/>
    <mergeCell ref="E709:G709"/>
    <mergeCell ref="B713:G713"/>
    <mergeCell ref="H713:W713"/>
    <mergeCell ref="B714:C714"/>
    <mergeCell ref="E714:G714"/>
    <mergeCell ref="I714:K714"/>
    <mergeCell ref="M714:O714"/>
    <mergeCell ref="Q714:S714"/>
    <mergeCell ref="U714:W714"/>
    <mergeCell ref="B718:G718"/>
    <mergeCell ref="H718:W718"/>
    <mergeCell ref="B719:C719"/>
    <mergeCell ref="E719:G719"/>
    <mergeCell ref="I719:K719"/>
    <mergeCell ref="U719:W719"/>
    <mergeCell ref="M719:O719"/>
    <mergeCell ref="Q719:S719"/>
    <mergeCell ref="B723:G723"/>
    <mergeCell ref="H723:W723"/>
    <mergeCell ref="B724:C724"/>
    <mergeCell ref="E724:G724"/>
    <mergeCell ref="I724:K724"/>
    <mergeCell ref="U724:W724"/>
    <mergeCell ref="M724:O724"/>
    <mergeCell ref="Q724:S724"/>
    <mergeCell ref="B728:G728"/>
    <mergeCell ref="H728:W728"/>
    <mergeCell ref="B729:C729"/>
    <mergeCell ref="E729:G729"/>
    <mergeCell ref="I729:K729"/>
    <mergeCell ref="U729:W729"/>
    <mergeCell ref="M729:O729"/>
    <mergeCell ref="Q729:S729"/>
    <mergeCell ref="B734:C734"/>
    <mergeCell ref="H734:K734"/>
    <mergeCell ref="L734:O734"/>
    <mergeCell ref="P734:S734"/>
    <mergeCell ref="T734:W734"/>
    <mergeCell ref="D734:G734"/>
    <mergeCell ref="B737:G737"/>
    <mergeCell ref="H737:W737"/>
    <mergeCell ref="B738:C738"/>
    <mergeCell ref="D738:G738"/>
    <mergeCell ref="H738:W738"/>
    <mergeCell ref="D739:W742"/>
    <mergeCell ref="B743:G743"/>
    <mergeCell ref="H743:W743"/>
    <mergeCell ref="E744:G744"/>
    <mergeCell ref="I744:K744"/>
    <mergeCell ref="M744:O744"/>
    <mergeCell ref="Q744:S744"/>
    <mergeCell ref="U744:W744"/>
    <mergeCell ref="B758:C758"/>
    <mergeCell ref="D758:G758"/>
    <mergeCell ref="H758:K758"/>
    <mergeCell ref="L758:O758"/>
    <mergeCell ref="P758:S758"/>
    <mergeCell ref="T758:W758"/>
    <mergeCell ref="H760:W760"/>
    <mergeCell ref="H761:W761"/>
    <mergeCell ref="B760:G760"/>
    <mergeCell ref="D761:G761"/>
    <mergeCell ref="E762:G762"/>
    <mergeCell ref="I762:K762"/>
    <mergeCell ref="M762:O762"/>
    <mergeCell ref="Q762:S762"/>
    <mergeCell ref="U762:W762"/>
    <mergeCell ref="B774:G774"/>
    <mergeCell ref="H774:W774"/>
    <mergeCell ref="B775:C775"/>
    <mergeCell ref="D775:G775"/>
    <mergeCell ref="H775:W775"/>
    <mergeCell ref="E776:G776"/>
    <mergeCell ref="I776:K776"/>
    <mergeCell ref="U776:W776"/>
    <mergeCell ref="H788:W788"/>
    <mergeCell ref="H789:W789"/>
    <mergeCell ref="I790:K790"/>
    <mergeCell ref="M790:O790"/>
    <mergeCell ref="Q790:S790"/>
    <mergeCell ref="U790:W790"/>
    <mergeCell ref="M776:O776"/>
    <mergeCell ref="Q776:S776"/>
    <mergeCell ref="B786:C786"/>
    <mergeCell ref="H786:K786"/>
    <mergeCell ref="L786:O786"/>
    <mergeCell ref="P786:S786"/>
    <mergeCell ref="T786:W786"/>
    <mergeCell ref="D786:G786"/>
    <mergeCell ref="B788:G788"/>
    <mergeCell ref="B789:C789"/>
    <mergeCell ref="D789:G789"/>
    <mergeCell ref="E790:G790"/>
    <mergeCell ref="H800:K800"/>
    <mergeCell ref="L800:O800"/>
    <mergeCell ref="P800:S800"/>
    <mergeCell ref="T800:W800"/>
    <mergeCell ref="H802:W802"/>
    <mergeCell ref="B802:G802"/>
    <mergeCell ref="B803:C803"/>
    <mergeCell ref="E803:G803"/>
    <mergeCell ref="I803:K803"/>
    <mergeCell ref="M803:O803"/>
    <mergeCell ref="Q803:S803"/>
    <mergeCell ref="U803:W803"/>
    <mergeCell ref="B800:C800"/>
    <mergeCell ref="D800:G800"/>
    <mergeCell ref="B3:F3"/>
    <mergeCell ref="G3:W3"/>
    <mergeCell ref="E4:G4"/>
    <mergeCell ref="I4:K4"/>
    <mergeCell ref="M4:O4"/>
    <mergeCell ref="Q4:S4"/>
    <mergeCell ref="U4:W4"/>
    <mergeCell ref="B4:C4"/>
    <mergeCell ref="B33:C33"/>
    <mergeCell ref="D33:G33"/>
    <mergeCell ref="H33:K33"/>
    <mergeCell ref="L33:O33"/>
    <mergeCell ref="P33:S33"/>
    <mergeCell ref="T33:W33"/>
    <mergeCell ref="B34:C34"/>
    <mergeCell ref="D34:G34"/>
    <mergeCell ref="H34:K34"/>
    <mergeCell ref="L34:O34"/>
    <mergeCell ref="P34:S34"/>
    <mergeCell ref="T34:W34"/>
    <mergeCell ref="G36:W36"/>
    <mergeCell ref="B36:F36"/>
    <mergeCell ref="B37:C37"/>
    <mergeCell ref="E37:G37"/>
    <mergeCell ref="I37:K37"/>
    <mergeCell ref="M37:O37"/>
    <mergeCell ref="Q37:S37"/>
    <mergeCell ref="U37:W37"/>
    <mergeCell ref="B66:C66"/>
    <mergeCell ref="D66:G66"/>
    <mergeCell ref="H66:K66"/>
    <mergeCell ref="L66:O66"/>
    <mergeCell ref="P66:S66"/>
    <mergeCell ref="T66:W66"/>
    <mergeCell ref="B67:C67"/>
    <mergeCell ref="T67:W67"/>
    <mergeCell ref="B761:C761"/>
    <mergeCell ref="L548:O548"/>
    <mergeCell ref="P548:S548"/>
    <mergeCell ref="T548:W548"/>
    <mergeCell ref="B550:F550"/>
    <mergeCell ref="G550:W550"/>
    <mergeCell ref="E551:G551"/>
    <mergeCell ref="I551:K551"/>
    <mergeCell ref="M551:O551"/>
    <mergeCell ref="Q551:S551"/>
    <mergeCell ref="U551:W551"/>
    <mergeCell ref="B551:C551"/>
    <mergeCell ref="B580:C580"/>
    <mergeCell ref="D580:G580"/>
    <mergeCell ref="H580:K580"/>
    <mergeCell ref="L580:O580"/>
    <mergeCell ref="B772:C772"/>
    <mergeCell ref="D772:G772"/>
    <mergeCell ref="H772:K772"/>
    <mergeCell ref="L772:O772"/>
    <mergeCell ref="P772:S772"/>
    <mergeCell ref="T772:W772"/>
    <mergeCell ref="B487:C487"/>
    <mergeCell ref="B516:C516"/>
    <mergeCell ref="D516:G516"/>
    <mergeCell ref="H516:K516"/>
    <mergeCell ref="L516:O516"/>
    <mergeCell ref="P516:S516"/>
    <mergeCell ref="T516:W516"/>
    <mergeCell ref="B518:F518"/>
    <mergeCell ref="G518:W518"/>
    <mergeCell ref="E519:G519"/>
    <mergeCell ref="I519:K519"/>
    <mergeCell ref="M519:O519"/>
    <mergeCell ref="Q519:S519"/>
    <mergeCell ref="U519:W519"/>
    <mergeCell ref="B519:C519"/>
    <mergeCell ref="B548:C548"/>
    <mergeCell ref="D548:G548"/>
    <mergeCell ref="H548:K548"/>
    <mergeCell ref="B612:C612"/>
    <mergeCell ref="D612:G612"/>
    <mergeCell ref="H612:K612"/>
    <mergeCell ref="L612:O612"/>
    <mergeCell ref="P612:S612"/>
    <mergeCell ref="T612:W612"/>
    <mergeCell ref="B614:F614"/>
    <mergeCell ref="G614:W614"/>
    <mergeCell ref="E615:G615"/>
    <mergeCell ref="I615:K615"/>
    <mergeCell ref="M615:O615"/>
    <mergeCell ref="Q615:S615"/>
    <mergeCell ref="U615:W615"/>
    <mergeCell ref="B696:C696"/>
    <mergeCell ref="D696:G696"/>
    <mergeCell ref="H696:K696"/>
    <mergeCell ref="L696:O696"/>
    <mergeCell ref="P696:S696"/>
    <mergeCell ref="T696:W696"/>
    <mergeCell ref="B698:G698"/>
    <mergeCell ref="H698:W698"/>
    <mergeCell ref="B699:C699"/>
    <mergeCell ref="I699:K699"/>
    <mergeCell ref="M699:O699"/>
    <mergeCell ref="Q699:S699"/>
    <mergeCell ref="U699:W699"/>
    <mergeCell ref="Q704:S704"/>
    <mergeCell ref="U704:W704"/>
    <mergeCell ref="E699:G699"/>
    <mergeCell ref="B703:G703"/>
    <mergeCell ref="H703:W703"/>
    <mergeCell ref="B704:C704"/>
    <mergeCell ref="E704:G704"/>
    <mergeCell ref="I704:K704"/>
    <mergeCell ref="M704:O704"/>
  </mergeCells>
  <conditionalFormatting sqref="F6:F32 J6:J32 N6:N32 R6:R32 V6:V32 F39:F65 J39:J65 N39:N65 R39:R65 V39:V65 F72:F98 J72:J98 N72:N98 R72:R98 V72:V98 F105:F131 J105:J131 N105:N131 R105:R131 V105:V131 F137:F163 J137:J163 N137:N163 R137:R163 V137:V163 F169:F195 J169:J195 N169:N195 R169:R195 V169:V195 F201:F227 J201:J227 N201:N227 R201:R227 V201:V227 F233:F259 J233:J259 N233:N259 R233:R259 V233:V259 F265:F291 J265:J291 N265:N291 R265:R291 V265:V291 F297:F323 J297:J323 N297:N323 R297:R323 V297:V323 F329:F355 J329:J355 N329:N355 R329:R355 V329:V355 F361:F387 J361:J387 N361:N387 R361:R387 V361:V387 F393:F419 J393:J419 N393:N419 R393:R419 V393:V419 F425:F451 J425:J451 N425:N451 R425:R451 V425:V451 F457:F483 J457:J483 N457:N483 R457:R483 V457:V483 F489:F515 J489:J515 N489:N515 R489:R515 V489:V515 F521:F547 J521:J547 N521:N547 R521:R547 V521:V547 F553:F579 J553:J579 N553:N579 R553:R579 V553:V579 F585:F611 J585:J611 N585:N611 R585:R611 V585:V611 F617:F643 J617:J643 N617:N643 R617:R643 V617:V643 F649:F669 J649:J669 N649:N669 R649:R669 V649:V669 F675:F695 J675:J695 N675:N695 R675:R695 V675:V695 F701 J701 N701 R701 V701 F706 J706 N706 R706 V706 F711 J711 N711 R711 V711 F716 J716 N716 R716 V716 F721 J721 N721 R721 V721 F726 J726 N726 R726 V726 F731:F733 J731:J733 N731:N733 R731:R733 V731:V733 F746:F757 J746:J757 N746:N757 R746:R757 V746:V757 F764:F771 J764:J771 N764:N771 R764:R771 V764:V771 F778:F785 J778:J785 N778:N785 R778:R785 V778:V785 F792:F799 J792:J799 N792:N799 R792:R799 V792:V799 F805:F808 J805:J808 N805:N808 R805:R808 V805:V808">
    <cfRule type="cellIs" dxfId="7" priority="4" operator="equal">
      <formula>"NC"</formula>
    </cfRule>
    <cfRule type="cellIs" dxfId="6" priority="5" operator="equal">
      <formula>"NR"</formula>
    </cfRule>
    <cfRule type="cellIs" dxfId="5" priority="6" operator="equal">
      <formula>"OK"</formula>
    </cfRule>
    <cfRule type="cellIs" dxfId="4" priority="7" operator="equal">
      <formula>"KO"</formula>
    </cfRule>
    <cfRule type="cellIs" dxfId="3" priority="8" operator="equal">
      <formula>"NS"</formula>
    </cfRule>
  </conditionalFormatting>
  <conditionalFormatting sqref="F731:F732 J731:J732 N731:N732 R731:R732 V731:V732 F746:F757 J746:J757 N746:N757 R746:R757 V746:V757 F764:F771 J764:J771 N764:N771 R764:R771 V764:V771 F778:F785 J778:J785 N778:N785 R778:R785 V778:V785 F792:F799 J792:J799 N792:N799 R792:R799 V792:V799 F805:F808 J805:J808 N805:N808 R805:R808 V805:V808">
    <cfRule type="cellIs" dxfId="2" priority="1" operator="equal">
      <formula>"NR"</formula>
    </cfRule>
    <cfRule type="cellIs" dxfId="1" priority="2" operator="equal">
      <formula>"OK"</formula>
    </cfRule>
    <cfRule type="cellIs" dxfId="0" priority="3" operator="equal">
      <formula>"KO"</formula>
    </cfRule>
  </conditionalFormatting>
  <dataValidations count="19">
    <dataValidation type="list" allowBlank="1" showErrorMessage="1" sqref="D747 H747 L747 P747 T747 D752:D753 H752:H753 L752:L753 P752:P753 T752:T753 D765 H765 L765 P765 T765 D768:D771 H768:H771 L768:L771 P768:P771 T768:T771 D779 H779 L779 P779 T779 D784:D785 H784:H785 L784:L785 P784:P785 T784:T785 D793 H793 L793 P793 T793 D798:D799 H798:H799 L798:L799 P798:P799 T798:T799" xr:uid="{00000000-0002-0000-0500-000000000000}">
      <formula1>"Conservé,Non supporté"</formula1>
    </dataValidation>
    <dataValidation type="list" allowBlank="1" showErrorMessage="1" sqref="L33:L34 L66:L67 L99:L100 L132 L164 L196 L228 L260 L292 L324 L356 L388 L420 L452 L484 L516 L548 L580 L612 L644 L670 L696 L734 L758 L772 L786 L800 T33:T34 T66:T67 T99:T100 T132 T164 T196 T228 T260 T292 T324 T356 T388 T420 T452 T484 T516 T548 T580 T612 T644 T670 T696 T734 T758 T772 T786 T800 D33:D34 D66:D67 D99:D100 D132 D164 D196 D228 D260 D292 D324 D356 D388 D420 D452 D484 D516 D548 D580 D612 D644 D670 D696 D734 D758 D772 D786 D800 P33:P34 P66:P67 P99:P100 P132 P164 P196 P228 P260 P292 P324 P356 P388 P420 P452 P484 P516 P548 P580 P612 P644 P670 P696 P734 P758 P772 P786 P800 H33:H34 H66:H67 H99:H100 H132 H164 H196 H228 H260 H292 H324 H356 H388 H420 H452 H484 H516 H548 H580 H612 H644 H670 H696 H734 H758 H772 H786 H800" xr:uid="{00000000-0002-0000-0500-000001000000}">
      <formula1>"-,Validé sans réserve,Validé avec réserves,Non validé"</formula1>
    </dataValidation>
    <dataValidation type="list" allowBlank="1" showErrorMessage="1" sqref="D755:D757 H755:H757 L755:L757 P755:P757 T755:T757" xr:uid="{00000000-0002-0000-0500-000003000000}">
      <formula1>"Rappatriés,Non supporté"</formula1>
    </dataValidation>
    <dataValidation type="list" allowBlank="1" showErrorMessage="1" sqref="D750:D751 H750:H751 L750:L751 P750:P751 T750:T751" xr:uid="{00000000-0002-0000-0500-000004000000}">
      <formula1>"Aucun,Non supporté"</formula1>
    </dataValidation>
    <dataValidation type="list" allowBlank="1" showErrorMessage="1" sqref="D6 H6 L6 P6 T6 D39 H39 L39 P39 T39 D72 H72 L72 P72 T72 D105 H105 L105 P105 T105 D137 H137 L137 P137 T137 D169 H169 L169 P169 T169 D201 H201 L201 P201 T201 D233 H233 L233 P233 T233 D265 H265 L265 P265 T265 D297 H297 L297 P297 T297 D329 H329 L329 P329 T329 D361 H361 L361 P361 T361 D393 H393 L393 P393 T393 D425 H425 L425 P425 T425 D457 H457 L457 P457 T457 D489 H489 L489 P489 T489 D521 H521 L521 P521 T521 D553 H553 L553 P553 T553 D585 H585 L585 P585 T585 D617 H617 L617 P617 T617 D10:D11 H10:H11 L10:L11 P10:P11 T10:T11 D14:D26 H14:H26 L14:L26 P14:P26 T14:T26 D31 H31 L31 P31 T31 D43:D44 H43:H44 L43:L44 P43:P44 T43:T44 D47:D59 H47:H59 L47:L59 P47:P59 T47:T59 D64 H64 L64 P64 T64 D76:D77 H76:H77 L76:L77 P76:P77 T76:T77 D80:D92 H80:H92 L80:L92 P80:P92 T80:T92 D97 H97 L97 P97 T97 D109:D110 H109:H110 L109:L110 P109:P110 T109:T110 D113:D126 H113:H126 L113:L126 P113:P126 T113:T126 D130 H130 L130 P130 T130 D141:D142 H141:H142 L141:L142 P141:P142 T141:T142 D145:D157 H145:H157 L145:L157 P145:P157 T145:T157 D162 H162 L162 P162 T162 D173:D174 H173:H174 L173:L174 P173:P174 T173:T174 D177:D189 H177:H189 L177:L189 P177:P189 T177:T189 D194 H194 L194 P194 T194 D205:D206 H205:H206 L205:L206 P205:P206 T205:T206 D209:D221 H209:H221 L209:L221 P209:P221 T209:T221 D226 H226 L226 P226 T226 D237:D238 H237:H238 L237:L238 P237:P238 T237:T238 D241:D253 H241:H253 L241:L253 P241:P253 T241:T253 D258 H258 L258 P258 T258 D269:D270 H269:H270 L269:L270 P269:P270 T269:T270 D273:D285 H273:H285 L273:L285 P273:P285 T273:T285 D290 H290 L290 P290 T290 D301:D302 H301:H302 L301:L302 P301:P302 T301:T302 D305:D318 H305:H318 L305:L318 P305:P318 T305:T318 D322 H322 L322 P322 T322 D333:D334 H333:H334 L333:L334 P333:P334 T333:T334 D337:D349 H337:H349 L337:L349 P337:P349 T337:T349 D354 H354 L354 P354 T354 D365:D366 H365:H366 L365:L366 P365:P366 T365:T366 D369:D381 H369:H381 L369:L381 P369:P381 T369:T381 D386 H386 L386 P386 T386 D397:D398 H397:H398 L397:L398 P397:P398 T397:T398 D401:D413 H401:H413 L401:L413 P401:P413 T401:T413 D418 H418 L418 P418 T418 D429:D430 H429:H430 L429:L430 P429:P430 T429:T430 D433:D445 H433:H445 L433:L445 P433:P445 T433:T445 D450 H450 L450 P450 T450 D461:D462 H461:H462 L461:L462 P461:P462 T461:T462 D465:D477 H465:H477 L465:L477 P465:P477 T465:T477 D482 H482 L482 P482 T482 D493:D494 H493:H494 L493:L494 P493:P494 T493:T494 D497:D509 H497:H509 L497:L509 P497:P509 T497:T509 D514 H514 L514 P514 T514 D525:D526 H525:H526 L525:L526 P525:P526 T525:T526 D529:D541 H529:H541 L529:L541 P529:P541 T529:T541 D546 H546 L546 P546 T546 D557:D558 H557:H558 L557:L558 P557:P558 T557:T558 D561:D573 H561:H573 L561:L573 P561:P573 T561:T573 D578 H578 L578 P578 T578 D589:D590 H589:H590 L589:L590 P589:P590 T589:T590 D593:D605 H593:H605 L593:L605 P593:P605 T593:T605 D610 H610 L610 P610 T610 D621:D622 H621:H622 L621:L622 P621:P622 T621:T622 D625:D638 H625:H638 L625:L638 P625:P638 T625:T638 D642 H642 L642 P642 T642" xr:uid="{00000000-0002-0000-0500-000005000000}">
      <formula1>"Intégration,Non supporté"</formula1>
    </dataValidation>
    <dataValidation type="list" allowBlank="1" showErrorMessage="1" sqref="D28 H28 L28 P28 T28 D61 H61 L61 P61 D94 H94 L94 P94 D127 H127 L127 P127 D159 H159 L159 P159 D191 H191 L191 P191 D223 H223 L223 P223 D255 H255 L255 P255 D287 H287 L287 P287 D319 H319 L319 P319 D351 H351 L351 P351 D383 H383 L383 P383 D415 H415 L415 P415 T415 D447 H447 L447 P447 D479 H479 L479 P479 T479 D511 H511 L511 P511 T511 D543 H543 L543 P543 T543 D575 H575 L575 P575 T575 D607 H607 L607 P607 D639 H639 L639 P639" xr:uid="{00000000-0002-0000-0500-000007000000}">
      <formula1>"Non concerné,Intégration,Non supporté"</formula1>
    </dataValidation>
    <dataValidation type="list" allowBlank="1" showErrorMessage="1" sqref="D731:D732 H731:H732 L731:L732 P731:P732 T731:T732" xr:uid="{00000000-0002-0000-0500-000009000000}">
      <formula1>"Suppression,Non supporté"</formula1>
    </dataValidation>
    <dataValidation type="list" allowBlank="1" showErrorMessage="1" sqref="D30 H30 L30 P30 T30 D32 H32 L32 P32 T32 T61 D63 H63 L63 P63 T63 D65 H65 L65 P65 T65 T94 D96 H96 L96 P96 T96 D98 H98 L98 P98 T98 T127 D129 H129 L129 P129 T129 D131 H131 L131 P131 T131 T159 D161 H161 L161 P161 T161 D163 H163 L163 P163 T163 T191 D193 H193 L193 P193 T193 D195 H195 L195 P195 T195 T223 D225 H225 L225 P225 T225 D227 H227 L227 P227 T227 T255 D257 H257 L257 P257 T257 D259 H259 L259 P259 T259 T287 D289 H289 L289 P289 T289 D291 H291 L291 P291 T291 T319 D321 H321 L321 P321 T321 D323 H323 L323 P323 T323 T351 D353 H353 L353 P353 T353 D355 H355 L355 P355 T355 T383 D385 H385 L385 P385 T385 D387 H387 L387 P387 T387 D417 H417 L417 P417 T417 D419 H419 L419 P419 T419 T447 D449 H449 L449 P449 T449 D451 H451 L451 P451 T451 D481 H481 L481 P481 T481 D483 H483 L483 P483 T483 D513 H513 L513 P513 T513 D515 H515 L515 P515 T515 D545 H545 L545 P545 T545 D547 H547 L547 P547 T547 D577 H577 L577 P577 T577 D579 H579 L579 P579 T579 T607 D609 H609 L609 P609 T609 D611 H611 L611 P611 T611 T639 D641 H641 L641 P641 T641 D643 H643 L643 P643 T643" xr:uid="{00000000-0002-0000-0500-00000A000000}">
      <formula1>"Non concerné,Intégration"</formula1>
    </dataValidation>
    <dataValidation type="list" allowBlank="1" showErrorMessage="1" sqref="D754 H754 L754 P754 T754" xr:uid="{00000000-0002-0000-0500-00000B000000}">
      <formula1>"Rappatriées,Non supporté"</formula1>
    </dataValidation>
    <dataValidation type="list" allowBlank="1" showErrorMessage="1" sqref="E746 I746 M746 Q746 U746 E748 I748 M748 Q748 U748 E750 I750 M750 Q750 U750 E752 I752 M752 Q752 U752 E754 I754 M754 Q754 U754 E756 I756 M756 Q756 U756 E764 I764 M764 Q764 U764 E766 I766 M766 Q766 U766 E768 I768 M768 Q768 U768 E770 I770 M770 Q770 U770 E778 I778 M778 Q778 U778 E780 I780 M780 Q780 U780 E784 I784 M784 Q784 U784 E792 I792 M792 Q792 U792 E794 I794 M794 Q794 U794 E798 I798 M798 Q798 U798 E805 I805 M805 Q805 U805" xr:uid="{00000000-0002-0000-0500-00000D000000}">
      <formula1>"Non testé,Conservée,Echec"</formula1>
    </dataValidation>
    <dataValidation type="list" allowBlank="1" showErrorMessage="1" sqref="E28 I28 M28 Q28 U28 E30 I30 M30 Q30 U30 E32 I32 M32 Q32 U32 E61 I61 M61 Q61 U61 E63 I63 M63 Q63 U63 E65 I65 M65 Q65 U65 E94 I94 M94 Q94 U94 E96 I96 M96 Q96 U96 E98 I98 M98 Q98 U98 E127 I127 M127 Q127 U127 E129 I129 M129 Q129 U129 E131 I131 M131 Q131 U131 E159 I159 M159 Q159 U159 E161 I161 M161 Q161 U161 E163 I163 M163 Q163 U163 E191 I191 M191 Q191 U191 E193 I193 M193 Q193 U193 E195 I195 M195 Q195 U195 E223 I223 M223 Q223 U223 E225 I225 M225 Q225 U225 E227 I227 M227 Q227 U227 E255 I255 M255 Q255 U255 E257 I257 M257 Q257 U257 E259 I259 M259 Q259 U259 E287 I287 M287 Q287 U287 E289 I289 M289 Q289 U289 E291 I291 M291 Q291 U291 E319 I319 M319 Q319 U319 E321 I321 M321 Q321 U321 E323 I323 M323 Q323 U323 E351 I351 M351 Q351 U351 E353 I353 M353 Q353 U353 E355 I355 M355 Q355 U355 E383 I383 M383 Q383 U383 E385 I385 M385 Q385 U385 E387 I387 M387 Q387 U387 E415 I415 M415 Q415 U415 E417 I417 M417 Q417 U417 E419 I419 M419 Q419 U419 E447 I447 M447 Q447 U447 E449 I449 M449 Q449 U449 E451 I451 M451 Q451 U451 E479 I479 M479 Q479 U479 E481 I481 M481 Q481 U481 E483 I483 M483 Q483 U483 E511 I511 M511 Q511 U511 E513 I513 M513 Q513 U513 E515 I515 M515 Q515 U515 E543 I543 M543 Q543 U543 E545 I545 M545 Q545 U545 E547 I547 M547 Q547 U547 E575 I575 M575 Q575 U575 E577 I577 M577 Q577 U577 E579 I579 M579 Q579 U579 E607 I607 M607 Q607 U607 E609 I609 M609 Q609 U609 E611 I611 M611 Q611 U611 E639 I639 M639 Q639 U639 E641 I641 M641 Q641 U641 E643 I643 M643 Q643 U643" xr:uid="{00000000-0002-0000-0500-00000F000000}">
      <formula1>"Non concerné,Non testé,Intégration,Echec"</formula1>
    </dataValidation>
    <dataValidation type="list" allowBlank="1" showErrorMessage="1" sqref="D746 H746 L746 P746 T746 D764 H764 L764 P764 T764 D778 H778 L778 P778 T778 D792 H792 L792 P792 T792" xr:uid="{00000000-0002-0000-0500-000012000000}">
      <formula1>"Conservés,Non supporté"</formula1>
    </dataValidation>
    <dataValidation type="list" allowBlank="1" showErrorMessage="1" sqref="D649:D669 H649:H669 L649:L669 P649:P669 T649:T669 D675:D695 H675:H695 L675:L695 P675:P695 T675:T695 D701 H701 L701 P701 T701 D706 H706 L706 P706 T706 D711 H711 L711 P711 T711 D716 H716 L716 P716 T716 D721 H721 L721 P721 T721 D726 H726 L726 P726 T726 D733 H733 L733 P733 T733" xr:uid="{00000000-0002-0000-0500-000013000000}">
      <formula1>"Modification,Non supporté"</formula1>
    </dataValidation>
    <dataValidation type="list" allowBlank="1" showErrorMessage="1" sqref="D749 H749 L749 P749 T749 D767 H767 L767 P767 T767 D781 H781 L781 P781 T781 D795 H795 L795 P795 T795" xr:uid="{00000000-0002-0000-0500-000016000000}">
      <formula1>"Rappatrié,Non supporté"</formula1>
    </dataValidation>
    <dataValidation type="list" allowBlank="1" showErrorMessage="1" sqref="D748 H748 L748 P748 T748 D766 H766 L766 P766 T766 D780 H780 L780 P780 T780 D794 H794 L794 P794 T794" xr:uid="{00000000-0002-0000-0500-000017000000}">
      <formula1>"Désactivé,Non supporté"</formula1>
    </dataValidation>
    <dataValidation type="list" allowBlank="1" showErrorMessage="1" sqref="E29 I29 M29 Q29 U29 E31 I31 M31 Q31 U31 E62 I62 M62 Q62 U62 E64 I64 M64 Q64 U64 E95 I95 M95 Q95 U95 E97 I97 M97 Q97 U97 E128 I128 M128 Q128 U128 E130 I130 M130 Q130 U130 E160 I160 M160 Q160 U160 E162 I162 M162 Q162 U162 E192 I192 M192 Q192 U192 E194 I194 M194 Q194 U194 E224 I224 M224 Q224 U224 E226 I226 M226 Q226 U226 E256 I256 M256 Q256 U256 E258 I258 M258 Q258 U258 E288 I288 M288 Q288 U288 E290 I290 M290 Q290 U290 E320 I320 M320 Q320 U320 E322 I322 M322 Q322 U322 E352 I352 M352 Q352 U352 E354 I354 M354 Q354 U354 E384 I384 M384 Q384 U384 E386 I386 M386 Q386 U386 E416 I416 M416 Q416 U416 E418 I418 M418 Q418 U418 E448 I448 M448 Q448 U448 E450 I450 M450 Q450 U450 E480 I480 M480 Q480 U480 E482 I482 M482 Q482 U482 E512 I512 M512 Q512 U512 E514 I514 M514 Q514 U514 E544 I544 M544 Q544 U544 E546 I546 M546 Q546 U546 E576 I576 M576 Q576 U576 E578 I578 M578 Q578 U578 E608 I608 M608 Q608 U608 E610 I610 M610 Q610 U610 E640 I640 M640 Q640 U640 E642 I642 M642 Q642 U642 E6:E26 I6:I26 M6:M26 Q6:Q26 U6:U26 E39:E59 I39:I59 M39:M59 Q39:Q59 U39:U59 E72:E92 I72:I92 M72:M92 Q72:Q92 U72:U92 E105:E126 I105:I126 M105:M126 Q105:Q126 U105:U126 E137:E157 I137:I157 M137:M157 Q137:Q157 U137:U157 E169:E189 I169:I189 M169:M189 Q169:Q189 U169:U189 E201:E221 I201:I221 M201:M221 Q201:Q221 U201:U221 E233:E253 I233:I253 M233:M253 Q233:Q253 U233:U253 E265:E285 I265:I285 M265:M285 Q265:Q285 U265:U285 E297:E318 I297:I318 M297:M318 Q297:Q318 U297:U318 E329:E349 I329:I349 M329:M349 Q329:Q349 U329:U349 E361:E381 I361:I381 M361:M381 Q361:Q381 U361:U381 E393:E413 I393:I413 M393:M413 Q393:Q413 U393:U413 E425:E445 I425:I445 M425:M445 Q425:Q445 U425:U445 E457:E477 I457:I477 M457:M477 Q457:Q477 U457:U477 E489:E509 I489:I509 M489:M509 Q489:Q509 U489:U509 E521:E541 I521:I541 M521:M541 Q521:Q541 U521:U541 E553:E573 I553:I573 M553:M573 Q553:Q573 U553:U573 E585:E605 I585:I605 M585:M605 Q585:Q605 U585:U605 E617:E638 I617:I638 M617:M638 Q617:Q638 U617:U638 E649:E669 I649:I669 M649:M669 Q649:Q669 U649:U669 E675:E695 I675:I695 M675:M695 Q675:Q695 U675:U695 E701 I701 M701 Q701 U701 E706 I706 M706 Q706 U706 E711 I711 M711 Q711 U711 E716 I716 M716 Q716 U716 E721 I721 M721 Q721 U721 E726 I726 M726 Q726 U726 E732:E733 I732:I733 M732:M733 Q732:Q733 U732:U733" xr:uid="{00000000-0002-0000-0500-000018000000}">
      <formula1>"Non testé,Intégration,Echec"</formula1>
    </dataValidation>
    <dataValidation type="list" allowBlank="1" showErrorMessage="1" sqref="E731 I731 M731 Q731 U731" xr:uid="{00000000-0002-0000-0500-00001A000000}">
      <formula1>"Non testé,Suppression,Echec"</formula1>
    </dataValidation>
    <dataValidation type="list" allowBlank="1" showErrorMessage="1" sqref="E747 I747 M747 Q747 U747 E749 I749 M749 Q749 U749 E751 I751 M751 Q751 U751 E753 I753 M753 Q753 U753 E755 I755 M755 Q755 U755 E757 I757 M757 Q757 U757 E765 I765 M765 Q765 U765 E767 I767 M767 Q767 U767 E769 I769 M769 Q769 U769 E771 I771 M771 Q771 U771 E779 I779 M779 Q779 U779 E781 I781 M781 Q781 U781 E785 I785 M785 Q785 U785 E793 I793 M793 Q793 U793 E795 I795 M795 Q795 U795 E799 I799 M799 Q799 U799" xr:uid="{00000000-0002-0000-0500-00001B000000}">
      <formula1>"Non testé,Supprimée,Echec"</formula1>
    </dataValidation>
    <dataValidation type="list" allowBlank="1" showErrorMessage="1" sqref="D805 H805 L805 P805 T805" xr:uid="{00000000-0002-0000-0500-00001D000000}">
      <formula1>"Modifié,Non supporté"</formula1>
    </dataValidation>
  </dataValidations>
  <pageMargins left="0.7" right="0.7" top="0.75" bottom="0.75" header="0" footer="0"/>
  <pageSetup orientation="landscape"/>
  <tableParts count="6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5</vt:i4>
      </vt:variant>
    </vt:vector>
  </HeadingPairs>
  <TitlesOfParts>
    <vt:vector size="5" baseType="lpstr">
      <vt:lpstr>Lisez moi</vt:lpstr>
      <vt:lpstr>Rapide - Récapitulatif</vt:lpstr>
      <vt:lpstr>Rapide - Grille de saisie</vt:lpstr>
      <vt:lpstr>Complet - Récapitulatif</vt:lpstr>
      <vt:lpstr>Complet - Grille de saisie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Emmanuel Dos Ramos</cp:lastModifiedBy>
  <dcterms:created xsi:type="dcterms:W3CDTF">2022-08-29T17:05:33Z</dcterms:created>
  <dcterms:modified xsi:type="dcterms:W3CDTF">2024-06-14T08:42:40Z</dcterms:modified>
</cp:coreProperties>
</file>